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ourse" sheetId="1" r:id="rId1"/>
    <sheet name="nordic walking" sheetId="2" r:id="rId2"/>
    <sheet name="couverture" sheetId="3" r:id="rId3"/>
  </sheets>
  <definedNames>
    <definedName name="_xlnm.Print_Area" localSheetId="2">'couverture'!$A$1:$K$43</definedName>
    <definedName name="_xlnm.Print_Titles" localSheetId="0">'course'!$6:$6</definedName>
    <definedName name="_xlnm.Print_Titles" localSheetId="1">'nordic walking'!$6:$6</definedName>
  </definedNames>
  <calcPr fullCalcOnLoad="1"/>
</workbook>
</file>

<file path=xl/sharedStrings.xml><?xml version="1.0" encoding="utf-8"?>
<sst xmlns="http://schemas.openxmlformats.org/spreadsheetml/2006/main" count="573" uniqueCount="428">
  <si>
    <t>Bruson</t>
  </si>
  <si>
    <t>Escher André</t>
  </si>
  <si>
    <t>Glis</t>
  </si>
  <si>
    <t>Beney Raymond</t>
  </si>
  <si>
    <t>Evionnaz</t>
  </si>
  <si>
    <t>Riesinger Robert</t>
  </si>
  <si>
    <t>Grimisuat</t>
  </si>
  <si>
    <t>Zehnder Thomas</t>
  </si>
  <si>
    <t>Brig-Glis</t>
  </si>
  <si>
    <t>Batôt Henri</t>
  </si>
  <si>
    <t>F-Orbey</t>
  </si>
  <si>
    <t>Lauber Urs</t>
  </si>
  <si>
    <t>Zermatt</t>
  </si>
  <si>
    <t>Moos Firmin</t>
  </si>
  <si>
    <t>Chippis</t>
  </si>
  <si>
    <t>Kreuzer Victoria</t>
  </si>
  <si>
    <t>Fiesch</t>
  </si>
  <si>
    <t>Tenthorey Chantal</t>
  </si>
  <si>
    <t>Fully</t>
  </si>
  <si>
    <t>Grand Medea</t>
  </si>
  <si>
    <t>Albinen</t>
  </si>
  <si>
    <t>Etzensperger Lindy</t>
  </si>
  <si>
    <t>Gamsen</t>
  </si>
  <si>
    <t>Von Riedmatten Tanja</t>
  </si>
  <si>
    <t>Münster</t>
  </si>
  <si>
    <t>Philipp Nathalie</t>
  </si>
  <si>
    <t>Aire-la-Ville</t>
  </si>
  <si>
    <t>Imstepf Alix</t>
  </si>
  <si>
    <t>Les Agettes</t>
  </si>
  <si>
    <t>Näfen Zelia</t>
  </si>
  <si>
    <t>Wehr Katharina</t>
  </si>
  <si>
    <t>D-Duisburg</t>
  </si>
  <si>
    <t>Etzensperger Naomi</t>
  </si>
  <si>
    <t>JD</t>
  </si>
  <si>
    <t>Salamin Augustin</t>
  </si>
  <si>
    <t>Grimentz</t>
  </si>
  <si>
    <t>Bieri Yann</t>
  </si>
  <si>
    <t>Sion</t>
  </si>
  <si>
    <t>Rubin Alexander</t>
  </si>
  <si>
    <t>Siggen Arthur</t>
  </si>
  <si>
    <t>Vercorin</t>
  </si>
  <si>
    <t>Mammone Michel</t>
  </si>
  <si>
    <t>Gampel</t>
  </si>
  <si>
    <t>Jordan Marco</t>
  </si>
  <si>
    <t>Von Riedmatten Robin</t>
  </si>
  <si>
    <t>Moulin David</t>
  </si>
  <si>
    <t>Kippel Dionys</t>
  </si>
  <si>
    <t>Leuk-Stadt</t>
  </si>
  <si>
    <t>Jordan Fabian</t>
  </si>
  <si>
    <t>Metry Xavier</t>
  </si>
  <si>
    <t>Susten</t>
  </si>
  <si>
    <t>Schnyder Sven</t>
  </si>
  <si>
    <t>Bratsch</t>
  </si>
  <si>
    <t>Kippel Thierry</t>
  </si>
  <si>
    <t>Leuk</t>
  </si>
  <si>
    <t>Gfeller Mario</t>
  </si>
  <si>
    <t>Sumiswald</t>
  </si>
  <si>
    <t>Hildbrand Roman</t>
  </si>
  <si>
    <t>Jeizinen</t>
  </si>
  <si>
    <t>Kippel Steve</t>
  </si>
  <si>
    <t>JH</t>
  </si>
  <si>
    <t>Etzensperger Nathalie</t>
  </si>
  <si>
    <t>Georgeot Nicole</t>
  </si>
  <si>
    <t>Villars St.Croix</t>
  </si>
  <si>
    <t>Näfen Lucia</t>
  </si>
  <si>
    <t>Florey Isabelle</t>
  </si>
  <si>
    <t>Sierre</t>
  </si>
  <si>
    <t>Barbey Pierrette</t>
  </si>
  <si>
    <t>Morlon FR</t>
  </si>
  <si>
    <t>Chiquet Myriam</t>
  </si>
  <si>
    <t>Brünisried</t>
  </si>
  <si>
    <t>Ziegler Monika</t>
  </si>
  <si>
    <t>Mülenen</t>
  </si>
  <si>
    <t>Moos Yolande</t>
  </si>
  <si>
    <t>Constantin Viviane</t>
  </si>
  <si>
    <t>Ollon</t>
  </si>
  <si>
    <t>Walther Colette</t>
  </si>
  <si>
    <t>Laureyns Inge</t>
  </si>
  <si>
    <t>Imhof Verena</t>
  </si>
  <si>
    <t>Unterseen</t>
  </si>
  <si>
    <t>Gfeller Margrit</t>
  </si>
  <si>
    <t>Sommer Christiane</t>
  </si>
  <si>
    <t>Vich</t>
  </si>
  <si>
    <t>Schibli Gaby</t>
  </si>
  <si>
    <t>Epalinges</t>
  </si>
  <si>
    <t>Busard Brigitte</t>
  </si>
  <si>
    <t>Echarlens</t>
  </si>
  <si>
    <t>Hansen Geneviève</t>
  </si>
  <si>
    <t>Venthône</t>
  </si>
  <si>
    <t>Berra Marylaure</t>
  </si>
  <si>
    <t>Choex</t>
  </si>
  <si>
    <t>Grône</t>
  </si>
  <si>
    <t>Torrent Janine</t>
  </si>
  <si>
    <t>Grõne</t>
  </si>
  <si>
    <t>Zahner Daniela</t>
  </si>
  <si>
    <t>Crans-Montana</t>
  </si>
  <si>
    <t>D1</t>
  </si>
  <si>
    <t>Donohue Chantal</t>
  </si>
  <si>
    <t>Tannay</t>
  </si>
  <si>
    <t>Zimmermann Andrea</t>
  </si>
  <si>
    <t>Vérossaz</t>
  </si>
  <si>
    <t>Schnyder Carmen</t>
  </si>
  <si>
    <t>Erschmatt</t>
  </si>
  <si>
    <t>Pfammatter Astrid</t>
  </si>
  <si>
    <t>Mund</t>
  </si>
  <si>
    <t>Mabillard Delphine</t>
  </si>
  <si>
    <t>Vétroz</t>
  </si>
  <si>
    <t>Burgener Stefanie</t>
  </si>
  <si>
    <t>Grächen</t>
  </si>
  <si>
    <t>Gabbud Laure</t>
  </si>
  <si>
    <t>Versegères</t>
  </si>
  <si>
    <t>Hischier Claudia</t>
  </si>
  <si>
    <t>Oberwald</t>
  </si>
  <si>
    <t>Sedda Cinzia</t>
  </si>
  <si>
    <t>Luzern</t>
  </si>
  <si>
    <t>Arlettaz Christelle</t>
  </si>
  <si>
    <t>Henriot Patricia</t>
  </si>
  <si>
    <t>Gehret Sara</t>
  </si>
  <si>
    <t>Anzére</t>
  </si>
  <si>
    <t>Sommer Sandrine</t>
  </si>
  <si>
    <t>Kippel Gaby</t>
  </si>
  <si>
    <t>D</t>
  </si>
  <si>
    <t>Mehari Michael</t>
  </si>
  <si>
    <t>Naters</t>
  </si>
  <si>
    <t>Martigny</t>
  </si>
  <si>
    <t>Mühlematter Marco</t>
  </si>
  <si>
    <t>Bönigen</t>
  </si>
  <si>
    <t>Vaudan Emmanuel</t>
  </si>
  <si>
    <t>Monthey</t>
  </si>
  <si>
    <t>Rubin Philipp</t>
  </si>
  <si>
    <t>Brig</t>
  </si>
  <si>
    <t>Schmid Martin</t>
  </si>
  <si>
    <t>Ancay Emmanuel</t>
  </si>
  <si>
    <t>Berchtold Christian</t>
  </si>
  <si>
    <t>Visperterminen</t>
  </si>
  <si>
    <t>Bricker Bruno</t>
  </si>
  <si>
    <t>Geschinen</t>
  </si>
  <si>
    <t>Lamberix Alex</t>
  </si>
  <si>
    <t>Rapillard Laurent</t>
  </si>
  <si>
    <t>Gottsponer Gaston</t>
  </si>
  <si>
    <t>Perren Patrick</t>
  </si>
  <si>
    <t>Studer Christian</t>
  </si>
  <si>
    <t>Leukerbad</t>
  </si>
  <si>
    <t>Von Känel Fabian</t>
  </si>
  <si>
    <t>Scharnachtal</t>
  </si>
  <si>
    <t>Germanier Stéphane</t>
  </si>
  <si>
    <t>Chermignon</t>
  </si>
  <si>
    <t>Barras Michel</t>
  </si>
  <si>
    <t>Corin de la Crête</t>
  </si>
  <si>
    <t>Zimmermann Andreas</t>
  </si>
  <si>
    <t>Grand Sutti</t>
  </si>
  <si>
    <t>Filliez Samuel</t>
  </si>
  <si>
    <t>Ravoire</t>
  </si>
  <si>
    <t>Délétroz Sébastien</t>
  </si>
  <si>
    <t>Ayent</t>
  </si>
  <si>
    <t>Volken Andreas</t>
  </si>
  <si>
    <t>Jakob Thomas</t>
  </si>
  <si>
    <t>Trubschachen</t>
  </si>
  <si>
    <t>Z'Brun Andy</t>
  </si>
  <si>
    <t>Turtmann</t>
  </si>
  <si>
    <t>Hippenstiel Christian</t>
  </si>
  <si>
    <t>Thun</t>
  </si>
  <si>
    <t>Allemann Christoph</t>
  </si>
  <si>
    <t>Biel</t>
  </si>
  <si>
    <t>Martig Pascal</t>
  </si>
  <si>
    <t>Willisch Roger</t>
  </si>
  <si>
    <t>Täsch</t>
  </si>
  <si>
    <t>Kuonen Julien</t>
  </si>
  <si>
    <t>Siegenthaler Stefan</t>
  </si>
  <si>
    <t>Latterbach</t>
  </si>
  <si>
    <t>Zenhäusern Michael</t>
  </si>
  <si>
    <t>Visp</t>
  </si>
  <si>
    <t>SH</t>
  </si>
  <si>
    <t>Nendaz</t>
  </si>
  <si>
    <t>Steinbacher Wisi</t>
  </si>
  <si>
    <t>Wattwil</t>
  </si>
  <si>
    <t>Rossier Philipe</t>
  </si>
  <si>
    <t>Imboden Christian</t>
  </si>
  <si>
    <t>Guilhaume Nicolas</t>
  </si>
  <si>
    <t>Zinal</t>
  </si>
  <si>
    <t>Jörg Peter</t>
  </si>
  <si>
    <t>Affoltern</t>
  </si>
  <si>
    <t>Wenger Grégoire</t>
  </si>
  <si>
    <t>Gygax Alain</t>
  </si>
  <si>
    <t>Noes</t>
  </si>
  <si>
    <t>Kalbermatten Tony</t>
  </si>
  <si>
    <t>Zengaffinen Alain</t>
  </si>
  <si>
    <t>Sachseln</t>
  </si>
  <si>
    <t>Ammeter Manfred</t>
  </si>
  <si>
    <t>Miège</t>
  </si>
  <si>
    <t>Membré Eric</t>
  </si>
  <si>
    <t>Chalais</t>
  </si>
  <si>
    <t>Leiggener Karl</t>
  </si>
  <si>
    <t>St. Niklaus</t>
  </si>
  <si>
    <t>Kippel Flavian</t>
  </si>
  <si>
    <t>Margelist Georges</t>
  </si>
  <si>
    <t>Staldenried</t>
  </si>
  <si>
    <t>Comby Daniel</t>
  </si>
  <si>
    <t>Saxon</t>
  </si>
  <si>
    <t>Hari Markus</t>
  </si>
  <si>
    <t>Adelboden</t>
  </si>
  <si>
    <t>Hugo Rinaldo</t>
  </si>
  <si>
    <t>Comina Didier</t>
  </si>
  <si>
    <t>Hildbrand Benno</t>
  </si>
  <si>
    <t>Michel Dominique</t>
  </si>
  <si>
    <t>Rubi Stefan</t>
  </si>
  <si>
    <t>Matten</t>
  </si>
  <si>
    <t>Metry Otto</t>
  </si>
  <si>
    <t>Albrecht Donald</t>
  </si>
  <si>
    <t>Köstinger Guido</t>
  </si>
  <si>
    <t>Tafers</t>
  </si>
  <si>
    <t>Zurbrügg Wilhelm</t>
  </si>
  <si>
    <t>Frutigen</t>
  </si>
  <si>
    <t>Eremia Radu</t>
  </si>
  <si>
    <t>Dirren Reinhard</t>
  </si>
  <si>
    <t>Hischier Aldo</t>
  </si>
  <si>
    <t>Zenhäusern Marcel</t>
  </si>
  <si>
    <t>Wehr Matthias</t>
  </si>
  <si>
    <t>Lagger Tony</t>
  </si>
  <si>
    <t>Fryand Michel</t>
  </si>
  <si>
    <t>Niedergampel</t>
  </si>
  <si>
    <t>Emery Christphe</t>
  </si>
  <si>
    <t>Leytron</t>
  </si>
  <si>
    <t>Lötscher Herbi</t>
  </si>
  <si>
    <t>Tenthorey Daniel</t>
  </si>
  <si>
    <t>Pannatier Pascal</t>
  </si>
  <si>
    <t>Savièse</t>
  </si>
  <si>
    <t>Weggler Martin</t>
  </si>
  <si>
    <t>Thalwil</t>
  </si>
  <si>
    <t>Locher Damian</t>
  </si>
  <si>
    <t>Saas-Fee</t>
  </si>
  <si>
    <t>Brauner Benoit</t>
  </si>
  <si>
    <t>F-Uffholtz</t>
  </si>
  <si>
    <t>Philipp André</t>
  </si>
  <si>
    <t>Dolium Rosan</t>
  </si>
  <si>
    <t>Haut-Rhin</t>
  </si>
  <si>
    <t>Etzensperger Marcel</t>
  </si>
  <si>
    <t>V1H</t>
  </si>
  <si>
    <t>Abrantes José</t>
  </si>
  <si>
    <t>Icogne</t>
  </si>
  <si>
    <t>Abgottspon Anton</t>
  </si>
  <si>
    <t>Stalden</t>
  </si>
  <si>
    <t>Jordan Remo</t>
  </si>
  <si>
    <t>Walker René</t>
  </si>
  <si>
    <t>Erstfeld</t>
  </si>
  <si>
    <t>Florey Norbert</t>
  </si>
  <si>
    <t>Loc-Sierre</t>
  </si>
  <si>
    <t>Monnet Hubert</t>
  </si>
  <si>
    <t>Haute-Nendaz</t>
  </si>
  <si>
    <t>Schmutz Hans</t>
  </si>
  <si>
    <t>Studer Kilian</t>
  </si>
  <si>
    <t>Jossen Marcel</t>
  </si>
  <si>
    <t>Kunz Martin</t>
  </si>
  <si>
    <t>Morgins</t>
  </si>
  <si>
    <t>Fischer Markus</t>
  </si>
  <si>
    <t>Ins</t>
  </si>
  <si>
    <t>F-Passy</t>
  </si>
  <si>
    <t>Amstalden Alos</t>
  </si>
  <si>
    <t>Dornach</t>
  </si>
  <si>
    <t>Zumbo Pasquale</t>
  </si>
  <si>
    <t>Oggier Heinz</t>
  </si>
  <si>
    <t>V2H</t>
  </si>
  <si>
    <t>Short Mike</t>
  </si>
  <si>
    <t>Luptak Julius</t>
  </si>
  <si>
    <t>Januara Strba/Slovakia</t>
  </si>
  <si>
    <t>Loretan Marco</t>
  </si>
  <si>
    <t>Geimen/Naters</t>
  </si>
  <si>
    <t>Perren Ulysse</t>
  </si>
  <si>
    <t>Randogne</t>
  </si>
  <si>
    <t>Schibli Armin</t>
  </si>
  <si>
    <t>Arlettaz Georges</t>
  </si>
  <si>
    <t>Burlet Klaus</t>
  </si>
  <si>
    <t>Abgottspon Medard</t>
  </si>
  <si>
    <t>Schena Dino</t>
  </si>
  <si>
    <t>Grand Armin</t>
  </si>
  <si>
    <t>Sommer Jean</t>
  </si>
  <si>
    <t>Locher Toni</t>
  </si>
  <si>
    <t>Kuhn Mario</t>
  </si>
  <si>
    <t>Vevey</t>
  </si>
  <si>
    <t>Zenhäusern Franz</t>
  </si>
  <si>
    <t>Bürchen</t>
  </si>
  <si>
    <t>Piguet Jacques</t>
  </si>
  <si>
    <t>Morges</t>
  </si>
  <si>
    <t>Pletschet René Bernhard</t>
  </si>
  <si>
    <t>V3H</t>
  </si>
  <si>
    <t>Clt</t>
  </si>
  <si>
    <t>Nom prénom</t>
  </si>
  <si>
    <t>année</t>
  </si>
  <si>
    <t>âge</t>
  </si>
  <si>
    <t>ville</t>
  </si>
  <si>
    <t>chrono</t>
  </si>
  <si>
    <t>vitesse</t>
  </si>
  <si>
    <t>N°</t>
  </si>
  <si>
    <t xml:space="preserve">          6,15 Km    dénivellation 885 mètres</t>
  </si>
  <si>
    <t xml:space="preserve">      Résultats catégorie COUREURS</t>
  </si>
  <si>
    <t>dimanche 19 octobre 2008  à  JEIZINEN</t>
  </si>
  <si>
    <t>Epiney Sébastien</t>
  </si>
  <si>
    <t>Costa César</t>
  </si>
  <si>
    <t>Felley Jean Yves</t>
  </si>
  <si>
    <t>Carron Claude Alain</t>
  </si>
  <si>
    <t>Rey Emmanuel</t>
  </si>
  <si>
    <t>Carron Pierre Elie</t>
  </si>
  <si>
    <t>Craviolini Jean Christophe</t>
  </si>
  <si>
    <t>Sansonnens René</t>
  </si>
  <si>
    <t>Schnyder Franz Josef</t>
  </si>
  <si>
    <t>Fux Hans Peter</t>
  </si>
  <si>
    <t>Zajac Pierre Louis</t>
  </si>
  <si>
    <t>Favre Isabelle</t>
  </si>
  <si>
    <t>âge moyen</t>
  </si>
  <si>
    <t>temps moyen</t>
  </si>
  <si>
    <t>coureurs par catégorie</t>
  </si>
  <si>
    <t>JF</t>
  </si>
  <si>
    <t>V1</t>
  </si>
  <si>
    <t>V2</t>
  </si>
  <si>
    <t>V3</t>
  </si>
  <si>
    <t>Jörgensen Terry</t>
  </si>
  <si>
    <t>Bodenmüller Stefan</t>
  </si>
  <si>
    <t>Steg</t>
  </si>
  <si>
    <t>Bettschen Hansueli</t>
  </si>
  <si>
    <t>Reichenbach BE</t>
  </si>
  <si>
    <t>Imboden Alexander</t>
  </si>
  <si>
    <t>Perruchoud Mathias</t>
  </si>
  <si>
    <t>Imboden Heinrich</t>
  </si>
  <si>
    <t>Fux Marcel</t>
  </si>
  <si>
    <t>Schnyder Gilbert</t>
  </si>
  <si>
    <t>Kuonen Carlo</t>
  </si>
  <si>
    <t>Rudaz Stéphane</t>
  </si>
  <si>
    <t>Passeraub Edwin</t>
  </si>
  <si>
    <t>Kohlbrenner Beat</t>
  </si>
  <si>
    <t>Rotzer Bernhard</t>
  </si>
  <si>
    <t>Balsiger Fritz</t>
  </si>
  <si>
    <t>Wilderswil</t>
  </si>
  <si>
    <t>Brigger Eugen</t>
  </si>
  <si>
    <t>Kohlbrenner Tobias</t>
  </si>
  <si>
    <t>Imboden Silvio</t>
  </si>
  <si>
    <t>Tscherry Thomas</t>
  </si>
  <si>
    <t>Rechy</t>
  </si>
  <si>
    <t>Hitter David</t>
  </si>
  <si>
    <t>Pfammatter Franz</t>
  </si>
  <si>
    <t>Niedergesteln</t>
  </si>
  <si>
    <t>Imboden Mathias</t>
  </si>
  <si>
    <t>Schmid Bruno</t>
  </si>
  <si>
    <t>Zengaffinen Kevin</t>
  </si>
  <si>
    <t>Dirren Jonas</t>
  </si>
  <si>
    <t>Baltschieder</t>
  </si>
  <si>
    <t>Thüring Stefan</t>
  </si>
  <si>
    <t>Laufen</t>
  </si>
  <si>
    <t>Epiney Robert</t>
  </si>
  <si>
    <t>Mollens</t>
  </si>
  <si>
    <t>Imboden Cornelius</t>
  </si>
  <si>
    <t>Ergisch</t>
  </si>
  <si>
    <t>Salemink Nico</t>
  </si>
  <si>
    <t>Mercanton René</t>
  </si>
  <si>
    <t>Torgon</t>
  </si>
  <si>
    <t>Zengaffinen Carlo</t>
  </si>
  <si>
    <t>Hohtenn</t>
  </si>
  <si>
    <t>Bregy German</t>
  </si>
  <si>
    <t>Metry Simon</t>
  </si>
  <si>
    <t>Martig Marcel</t>
  </si>
  <si>
    <t>Bettmeralp</t>
  </si>
  <si>
    <t>Kalbermatter Paul</t>
  </si>
  <si>
    <t>Martig Heinz</t>
  </si>
  <si>
    <t>Bieri Stephan</t>
  </si>
  <si>
    <t>Ipsach Biel</t>
  </si>
  <si>
    <t>Schnyder Walter</t>
  </si>
  <si>
    <t>Chiquet Olivier</t>
  </si>
  <si>
    <t>Kreuzer Armand</t>
  </si>
  <si>
    <t>Zengaffinen Hans</t>
  </si>
  <si>
    <t>Fellay Lionel</t>
  </si>
  <si>
    <t>Hugo Elmar</t>
  </si>
  <si>
    <t>Loperetti Philippe</t>
  </si>
  <si>
    <t>Hässig Ruedi</t>
  </si>
  <si>
    <t>Ammerswil</t>
  </si>
  <si>
    <t>Rotzer Emanuel</t>
  </si>
  <si>
    <t>Rotzer Donat</t>
  </si>
  <si>
    <t>Tscherry Christian</t>
  </si>
  <si>
    <t>Schelling Andreas</t>
  </si>
  <si>
    <t>Brunner Manuela</t>
  </si>
  <si>
    <t>Bieri Sabine</t>
  </si>
  <si>
    <t>Salemink Sabine</t>
  </si>
  <si>
    <t>Passeraub Natascha</t>
  </si>
  <si>
    <t>Hischier Manisha</t>
  </si>
  <si>
    <t>Hitter Karine</t>
  </si>
  <si>
    <t>Hugo Manuela</t>
  </si>
  <si>
    <t>Borella Barbara</t>
  </si>
  <si>
    <t>Schori Ruth</t>
  </si>
  <si>
    <t>Schnyder Aline</t>
  </si>
  <si>
    <t>Dirren Katharina</t>
  </si>
  <si>
    <t>Dirren Nadja</t>
  </si>
  <si>
    <t>Broye Pan</t>
  </si>
  <si>
    <t>Ruppen Deborah</t>
  </si>
  <si>
    <t>Zurbrugg Ursula</t>
  </si>
  <si>
    <t>Zengaffinen Marianne</t>
  </si>
  <si>
    <t>Délétroz Lise</t>
  </si>
  <si>
    <t>Aynet</t>
  </si>
  <si>
    <t>Haldemann Marianne</t>
  </si>
  <si>
    <t>Kappel SO</t>
  </si>
  <si>
    <t>Fellay Claudine</t>
  </si>
  <si>
    <t>Imboden Jolanda</t>
  </si>
  <si>
    <t>Hildbrand Thérèse</t>
  </si>
  <si>
    <t>Bétrisey Cathy</t>
  </si>
  <si>
    <t>Bramois</t>
  </si>
  <si>
    <t>rang</t>
  </si>
  <si>
    <t>F</t>
  </si>
  <si>
    <t>H</t>
  </si>
  <si>
    <t>temps</t>
  </si>
  <si>
    <t>n°</t>
  </si>
  <si>
    <t>Brunner Hans Peter</t>
  </si>
  <si>
    <t>Cathrein Hans Peter</t>
  </si>
  <si>
    <t>Gaurand Jean Pierre</t>
  </si>
  <si>
    <t>Germanier Pierre André</t>
  </si>
  <si>
    <t>Kohlbrenner Sébastian</t>
  </si>
  <si>
    <t>Passeraub Hans Ruedi</t>
  </si>
  <si>
    <t>Perruchoud Jean Louis</t>
  </si>
  <si>
    <t>Ruppen Sara Maria</t>
  </si>
  <si>
    <t>Leuk Stadt</t>
  </si>
  <si>
    <t>F - Ambérieu en Bugey</t>
  </si>
  <si>
    <t>Guttet Feschel</t>
  </si>
  <si>
    <t>total</t>
  </si>
  <si>
    <t xml:space="preserve">               6,15 Km    dénivellation 885 mètres</t>
  </si>
  <si>
    <t xml:space="preserve"> dimanche 19 octobre 2008 à JEIZINEN</t>
  </si>
  <si>
    <t xml:space="preserve">       Résultats catégorie Nordic Walking</t>
  </si>
  <si>
    <t>6,15 Km</t>
  </si>
  <si>
    <t>dénivellation: 885 mètres</t>
  </si>
  <si>
    <t>Résultats</t>
  </si>
  <si>
    <t>dimanche 19 octobre 2008</t>
  </si>
  <si>
    <r>
      <t>8</t>
    </r>
    <r>
      <rPr>
        <b/>
        <vertAlign val="superscript"/>
        <sz val="20"/>
        <color indexed="12"/>
        <rFont val="Arial"/>
        <family val="2"/>
      </rPr>
      <t>ème</t>
    </r>
    <r>
      <rPr>
        <b/>
        <sz val="26"/>
        <color indexed="12"/>
        <rFont val="Arial"/>
        <family val="2"/>
      </rPr>
      <t xml:space="preserve">
JEIZIBERGLAUF</t>
    </r>
  </si>
  <si>
    <t>Amos Danièle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</si>
</sst>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h]&quot;h&quot;\ mm&quot;'&quot;\ ss&quot;''&quot;"/>
    <numFmt numFmtId="175" formatCode="0&quot; ans&quot;"/>
    <numFmt numFmtId="176" formatCode="0.00&quot; Km/h&quot;"/>
    <numFmt numFmtId="177" formatCode="mm&quot;'&quot;\ ss&quot;''&quot;"/>
    <numFmt numFmtId="178" formatCode="0.0&quot; ans&quot;"/>
    <numFmt numFmtId="179" formatCode="General&quot; femmes&quot;"/>
    <numFmt numFmtId="180" formatCode="General&quot; hommes&quot;"/>
    <numFmt numFmtId="181" formatCode="General&quot; classés&quot;"/>
    <numFmt numFmtId="182" formatCode="&quot;19&quot;0"/>
    <numFmt numFmtId="183" formatCode="General&quot; ans&quot;"/>
    <numFmt numFmtId="184" formatCode="0.0"/>
    <numFmt numFmtId="185" formatCode="&quot;19&quot;\ 0"/>
    <numFmt numFmtId="186" formatCode="0&quot; femmes&quot;"/>
    <numFmt numFmtId="187" formatCode="0&quot; hommes&quot;"/>
    <numFmt numFmtId="188" formatCode="&quot;total: &quot;0&quot; participants&quot;"/>
    <numFmt numFmtId="189" formatCode="h&quot;h&quot;\ mm&quot;'&quot;\ ss&quot;''&quot;"/>
  </numFmts>
  <fonts count="2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18"/>
      <color indexed="48"/>
      <name val="Arial"/>
      <family val="2"/>
    </font>
    <font>
      <b/>
      <sz val="24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b/>
      <vertAlign val="superscript"/>
      <sz val="20"/>
      <color indexed="12"/>
      <name val="Arial"/>
      <family val="2"/>
    </font>
    <font>
      <b/>
      <sz val="26"/>
      <color indexed="12"/>
      <name val="Arial"/>
      <family val="2"/>
    </font>
    <font>
      <b/>
      <sz val="22"/>
      <name val="Arial"/>
      <family val="2"/>
    </font>
    <font>
      <b/>
      <sz val="100"/>
      <color indexed="15"/>
      <name val="Arial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75" fontId="0" fillId="0" borderId="1" xfId="0" applyNumberFormat="1" applyBorder="1" applyAlignment="1">
      <alignment horizontal="center"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175" fontId="0" fillId="0" borderId="15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177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74" fontId="0" fillId="0" borderId="1" xfId="0" applyNumberFormat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175" fontId="0" fillId="0" borderId="20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4" fillId="0" borderId="33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4" fontId="13" fillId="0" borderId="3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3" fillId="0" borderId="3" xfId="0" applyFont="1" applyBorder="1" applyAlignment="1">
      <alignment/>
    </xf>
    <xf numFmtId="182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74" fontId="13" fillId="0" borderId="4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4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8" fontId="12" fillId="0" borderId="17" xfId="0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center" vertical="center"/>
    </xf>
    <xf numFmtId="178" fontId="12" fillId="0" borderId="19" xfId="0" applyNumberFormat="1" applyFont="1" applyBorder="1" applyAlignment="1">
      <alignment horizontal="center" vertical="center"/>
    </xf>
    <xf numFmtId="178" fontId="12" fillId="0" borderId="21" xfId="0" applyNumberFormat="1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/>
    </xf>
    <xf numFmtId="179" fontId="4" fillId="0" borderId="47" xfId="0" applyNumberFormat="1" applyFont="1" applyBorder="1" applyAlignment="1">
      <alignment horizontal="center"/>
    </xf>
    <xf numFmtId="179" fontId="4" fillId="0" borderId="48" xfId="0" applyNumberFormat="1" applyFont="1" applyBorder="1" applyAlignment="1">
      <alignment horizontal="center"/>
    </xf>
    <xf numFmtId="180" fontId="6" fillId="0" borderId="49" xfId="0" applyNumberFormat="1" applyFont="1" applyBorder="1" applyAlignment="1">
      <alignment horizontal="center"/>
    </xf>
    <xf numFmtId="180" fontId="6" fillId="0" borderId="47" xfId="0" applyNumberFormat="1" applyFont="1" applyBorder="1" applyAlignment="1">
      <alignment horizontal="center"/>
    </xf>
    <xf numFmtId="180" fontId="6" fillId="0" borderId="50" xfId="0" applyNumberFormat="1" applyFont="1" applyBorder="1" applyAlignment="1">
      <alignment horizontal="center"/>
    </xf>
    <xf numFmtId="181" fontId="2" fillId="0" borderId="51" xfId="0" applyNumberFormat="1" applyFont="1" applyBorder="1" applyAlignment="1">
      <alignment horizontal="center"/>
    </xf>
    <xf numFmtId="181" fontId="2" fillId="0" borderId="52" xfId="0" applyNumberFormat="1" applyFont="1" applyBorder="1" applyAlignment="1">
      <alignment horizontal="center"/>
    </xf>
    <xf numFmtId="181" fontId="2" fillId="0" borderId="53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left" vertical="center" indent="8"/>
    </xf>
    <xf numFmtId="0" fontId="9" fillId="0" borderId="6" xfId="0" applyFont="1" applyBorder="1" applyAlignment="1">
      <alignment horizontal="left" vertical="center" indent="8"/>
    </xf>
    <xf numFmtId="0" fontId="10" fillId="0" borderId="0" xfId="0" applyFont="1" applyBorder="1" applyAlignment="1">
      <alignment horizontal="left" vertical="center" indent="8"/>
    </xf>
    <xf numFmtId="0" fontId="14" fillId="0" borderId="0" xfId="0" applyFont="1" applyBorder="1" applyAlignment="1">
      <alignment horizontal="left" vertical="center" indent="8"/>
    </xf>
    <xf numFmtId="0" fontId="14" fillId="0" borderId="8" xfId="0" applyFont="1" applyBorder="1" applyAlignment="1">
      <alignment horizontal="left" vertical="center" indent="8"/>
    </xf>
    <xf numFmtId="0" fontId="11" fillId="0" borderId="1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8" fontId="12" fillId="0" borderId="64" xfId="0" applyNumberFormat="1" applyFont="1" applyBorder="1" applyAlignment="1">
      <alignment horizontal="center" vertical="center"/>
    </xf>
    <xf numFmtId="178" fontId="12" fillId="0" borderId="65" xfId="0" applyNumberFormat="1" applyFont="1" applyBorder="1" applyAlignment="1">
      <alignment horizontal="center" vertical="center"/>
    </xf>
    <xf numFmtId="174" fontId="12" fillId="0" borderId="66" xfId="0" applyNumberFormat="1" applyFont="1" applyBorder="1" applyAlignment="1">
      <alignment horizontal="center" vertical="center"/>
    </xf>
    <xf numFmtId="174" fontId="12" fillId="0" borderId="65" xfId="0" applyNumberFormat="1" applyFont="1" applyBorder="1" applyAlignment="1">
      <alignment horizontal="center" vertical="center"/>
    </xf>
    <xf numFmtId="174" fontId="12" fillId="0" borderId="28" xfId="0" applyNumberFormat="1" applyFont="1" applyBorder="1" applyAlignment="1">
      <alignment horizontal="center" vertical="center"/>
    </xf>
    <xf numFmtId="174" fontId="12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3</xdr:col>
      <xdr:colOff>676275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2</xdr:col>
      <xdr:colOff>819150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695325</xdr:colOff>
      <xdr:row>20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4958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showGridLines="0" tabSelected="1" workbookViewId="0" topLeftCell="A1">
      <pane ySplit="6" topLeftCell="BM46" activePane="bottomLeft" state="frozen"/>
      <selection pane="topLeft" activeCell="A1" sqref="A1"/>
      <selection pane="bottomLeft" activeCell="H66" sqref="H66"/>
    </sheetView>
  </sheetViews>
  <sheetFormatPr defaultColWidth="11.421875" defaultRowHeight="12.75"/>
  <cols>
    <col min="1" max="1" width="1.57421875" style="0" customWidth="1"/>
    <col min="2" max="2" width="4.57421875" style="1" customWidth="1"/>
    <col min="3" max="3" width="5.00390625" style="1" customWidth="1"/>
    <col min="4" max="4" width="23.28125" style="0" customWidth="1"/>
    <col min="5" max="6" width="7.140625" style="1" customWidth="1"/>
    <col min="7" max="7" width="21.140625" style="0" customWidth="1"/>
    <col min="8" max="8" width="10.421875" style="1" customWidth="1"/>
    <col min="9" max="9" width="11.140625" style="1" customWidth="1"/>
    <col min="10" max="12" width="4.7109375" style="5" customWidth="1"/>
    <col min="13" max="17" width="4.7109375" style="7" customWidth="1"/>
  </cols>
  <sheetData>
    <row r="1" ht="8.25" customHeight="1" thickBot="1">
      <c r="A1" s="10">
        <v>0.041666666666666664</v>
      </c>
    </row>
    <row r="2" spans="1:17" ht="30">
      <c r="A2" s="11">
        <v>6.15</v>
      </c>
      <c r="B2" s="16"/>
      <c r="C2" s="136" t="s">
        <v>295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7"/>
    </row>
    <row r="3" spans="2:17" ht="23.25">
      <c r="B3" s="18"/>
      <c r="C3" s="137" t="s">
        <v>293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9"/>
    </row>
    <row r="4" spans="2:17" ht="30.75" thickBot="1">
      <c r="B4" s="20"/>
      <c r="C4" s="138" t="s">
        <v>294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21"/>
    </row>
    <row r="5" ht="6.75" customHeight="1" thickBot="1"/>
    <row r="6" spans="2:17" s="2" customFormat="1" ht="18" customHeight="1" thickBot="1">
      <c r="B6" s="12" t="s">
        <v>285</v>
      </c>
      <c r="C6" s="13" t="s">
        <v>292</v>
      </c>
      <c r="D6" s="14" t="s">
        <v>286</v>
      </c>
      <c r="E6" s="13" t="s">
        <v>287</v>
      </c>
      <c r="F6" s="13" t="s">
        <v>288</v>
      </c>
      <c r="G6" s="14" t="s">
        <v>289</v>
      </c>
      <c r="H6" s="13" t="s">
        <v>290</v>
      </c>
      <c r="I6" s="15" t="s">
        <v>291</v>
      </c>
      <c r="J6" s="26" t="s">
        <v>33</v>
      </c>
      <c r="K6" s="22" t="s">
        <v>121</v>
      </c>
      <c r="L6" s="69" t="s">
        <v>96</v>
      </c>
      <c r="M6" s="62" t="s">
        <v>60</v>
      </c>
      <c r="N6" s="25" t="s">
        <v>172</v>
      </c>
      <c r="O6" s="23" t="s">
        <v>237</v>
      </c>
      <c r="P6" s="23" t="s">
        <v>261</v>
      </c>
      <c r="Q6" s="24" t="s">
        <v>284</v>
      </c>
    </row>
    <row r="7" spans="2:17" ht="12.75">
      <c r="B7" s="27">
        <v>1</v>
      </c>
      <c r="C7" s="28">
        <v>5</v>
      </c>
      <c r="D7" s="29" t="s">
        <v>296</v>
      </c>
      <c r="E7" s="28">
        <v>1967</v>
      </c>
      <c r="F7" s="30">
        <f>2008-E7</f>
        <v>41</v>
      </c>
      <c r="G7" s="29" t="s">
        <v>173</v>
      </c>
      <c r="H7" s="31">
        <v>0.02395833333333333</v>
      </c>
      <c r="I7" s="59">
        <f aca="true" t="shared" si="0" ref="I7:I70">$A$2/H7*$A$1</f>
        <v>10.695652173913043</v>
      </c>
      <c r="J7" s="70"/>
      <c r="K7" s="32"/>
      <c r="L7" s="71"/>
      <c r="M7" s="63"/>
      <c r="N7" s="33"/>
      <c r="O7" s="34">
        <v>1</v>
      </c>
      <c r="P7" s="33"/>
      <c r="Q7" s="35"/>
    </row>
    <row r="8" spans="2:17" ht="12.75">
      <c r="B8" s="36">
        <v>2</v>
      </c>
      <c r="C8" s="37">
        <v>170</v>
      </c>
      <c r="D8" s="38" t="s">
        <v>122</v>
      </c>
      <c r="E8" s="37">
        <v>1981</v>
      </c>
      <c r="F8" s="9">
        <f aca="true" t="shared" si="1" ref="F8:F71">2008-E8</f>
        <v>27</v>
      </c>
      <c r="G8" s="38" t="s">
        <v>123</v>
      </c>
      <c r="H8" s="39">
        <v>0.024513888888888887</v>
      </c>
      <c r="I8" s="60">
        <f t="shared" si="0"/>
        <v>10.453257790368273</v>
      </c>
      <c r="J8" s="72"/>
      <c r="K8" s="40"/>
      <c r="L8" s="73"/>
      <c r="M8" s="64"/>
      <c r="N8" s="42">
        <v>1</v>
      </c>
      <c r="O8" s="41"/>
      <c r="P8" s="41"/>
      <c r="Q8" s="43"/>
    </row>
    <row r="9" spans="2:17" ht="12.75">
      <c r="B9" s="36">
        <v>3</v>
      </c>
      <c r="C9" s="37">
        <v>81</v>
      </c>
      <c r="D9" s="38" t="s">
        <v>297</v>
      </c>
      <c r="E9" s="37">
        <v>1976</v>
      </c>
      <c r="F9" s="9">
        <f t="shared" si="1"/>
        <v>32</v>
      </c>
      <c r="G9" s="38" t="s">
        <v>124</v>
      </c>
      <c r="H9" s="39">
        <v>0.025694444444444447</v>
      </c>
      <c r="I9" s="60">
        <f t="shared" si="0"/>
        <v>9.972972972972972</v>
      </c>
      <c r="J9" s="72"/>
      <c r="K9" s="40"/>
      <c r="L9" s="73"/>
      <c r="M9" s="64"/>
      <c r="N9" s="41">
        <v>2</v>
      </c>
      <c r="O9" s="41"/>
      <c r="P9" s="41"/>
      <c r="Q9" s="43"/>
    </row>
    <row r="10" spans="2:17" ht="12.75">
      <c r="B10" s="36">
        <v>4</v>
      </c>
      <c r="C10" s="37">
        <v>7</v>
      </c>
      <c r="D10" s="38" t="s">
        <v>125</v>
      </c>
      <c r="E10" s="37">
        <v>1982</v>
      </c>
      <c r="F10" s="9">
        <f t="shared" si="1"/>
        <v>26</v>
      </c>
      <c r="G10" s="38" t="s">
        <v>126</v>
      </c>
      <c r="H10" s="39">
        <v>0.02638888888888889</v>
      </c>
      <c r="I10" s="60">
        <f t="shared" si="0"/>
        <v>9.710526315789473</v>
      </c>
      <c r="J10" s="72"/>
      <c r="K10" s="40"/>
      <c r="L10" s="73"/>
      <c r="M10" s="64"/>
      <c r="N10" s="41">
        <v>3</v>
      </c>
      <c r="O10" s="41"/>
      <c r="P10" s="41"/>
      <c r="Q10" s="43"/>
    </row>
    <row r="11" spans="2:17" ht="12.75">
      <c r="B11" s="36">
        <v>5</v>
      </c>
      <c r="C11" s="37">
        <v>1</v>
      </c>
      <c r="D11" s="38" t="s">
        <v>127</v>
      </c>
      <c r="E11" s="37">
        <v>1971</v>
      </c>
      <c r="F11" s="9">
        <f t="shared" si="1"/>
        <v>37</v>
      </c>
      <c r="G11" s="38" t="s">
        <v>128</v>
      </c>
      <c r="H11" s="39">
        <v>0.02681712962962963</v>
      </c>
      <c r="I11" s="60">
        <f t="shared" si="0"/>
        <v>9.555459646094086</v>
      </c>
      <c r="J11" s="72"/>
      <c r="K11" s="40"/>
      <c r="L11" s="73"/>
      <c r="M11" s="64"/>
      <c r="N11" s="41">
        <v>4</v>
      </c>
      <c r="O11" s="41"/>
      <c r="P11" s="41"/>
      <c r="Q11" s="43"/>
    </row>
    <row r="12" spans="2:17" ht="12.75">
      <c r="B12" s="36">
        <v>6</v>
      </c>
      <c r="C12" s="37">
        <v>126</v>
      </c>
      <c r="D12" s="38" t="s">
        <v>174</v>
      </c>
      <c r="E12" s="37">
        <v>1962</v>
      </c>
      <c r="F12" s="9">
        <f t="shared" si="1"/>
        <v>46</v>
      </c>
      <c r="G12" s="38" t="s">
        <v>175</v>
      </c>
      <c r="H12" s="39">
        <v>0.026967592592592595</v>
      </c>
      <c r="I12" s="60">
        <f t="shared" si="0"/>
        <v>9.50214592274678</v>
      </c>
      <c r="J12" s="72"/>
      <c r="K12" s="40"/>
      <c r="L12" s="73"/>
      <c r="M12" s="64"/>
      <c r="N12" s="41"/>
      <c r="O12" s="41">
        <v>2</v>
      </c>
      <c r="P12" s="41"/>
      <c r="Q12" s="43"/>
    </row>
    <row r="13" spans="2:17" ht="12.75">
      <c r="B13" s="36">
        <v>7</v>
      </c>
      <c r="C13" s="37">
        <v>35</v>
      </c>
      <c r="D13" s="38" t="s">
        <v>34</v>
      </c>
      <c r="E13" s="37">
        <v>1990</v>
      </c>
      <c r="F13" s="9">
        <f t="shared" si="1"/>
        <v>18</v>
      </c>
      <c r="G13" s="38" t="s">
        <v>35</v>
      </c>
      <c r="H13" s="39">
        <v>0.027129629629629632</v>
      </c>
      <c r="I13" s="60">
        <f t="shared" si="0"/>
        <v>9.445392491467576</v>
      </c>
      <c r="J13" s="72"/>
      <c r="K13" s="40"/>
      <c r="L13" s="73"/>
      <c r="M13" s="65">
        <v>1</v>
      </c>
      <c r="N13" s="41"/>
      <c r="O13" s="41"/>
      <c r="P13" s="41"/>
      <c r="Q13" s="43"/>
    </row>
    <row r="14" spans="2:17" ht="12.75">
      <c r="B14" s="36">
        <v>8</v>
      </c>
      <c r="C14" s="37">
        <v>88</v>
      </c>
      <c r="D14" s="38" t="s">
        <v>129</v>
      </c>
      <c r="E14" s="37">
        <v>1982</v>
      </c>
      <c r="F14" s="9">
        <f t="shared" si="1"/>
        <v>26</v>
      </c>
      <c r="G14" s="38" t="s">
        <v>130</v>
      </c>
      <c r="H14" s="39">
        <v>0.0271875</v>
      </c>
      <c r="I14" s="60">
        <f t="shared" si="0"/>
        <v>9.425287356321839</v>
      </c>
      <c r="J14" s="72"/>
      <c r="K14" s="40"/>
      <c r="L14" s="73"/>
      <c r="M14" s="64"/>
      <c r="N14" s="41">
        <v>5</v>
      </c>
      <c r="O14" s="41"/>
      <c r="P14" s="41"/>
      <c r="Q14" s="43"/>
    </row>
    <row r="15" spans="2:17" ht="12.75">
      <c r="B15" s="36">
        <v>9</v>
      </c>
      <c r="C15" s="37">
        <v>85</v>
      </c>
      <c r="D15" s="38" t="s">
        <v>131</v>
      </c>
      <c r="E15" s="37">
        <v>1977</v>
      </c>
      <c r="F15" s="9">
        <f t="shared" si="1"/>
        <v>31</v>
      </c>
      <c r="G15" s="38" t="s">
        <v>12</v>
      </c>
      <c r="H15" s="39">
        <v>0.027627314814814813</v>
      </c>
      <c r="I15" s="60">
        <f t="shared" si="0"/>
        <v>9.275240888144115</v>
      </c>
      <c r="J15" s="72"/>
      <c r="K15" s="40"/>
      <c r="L15" s="73"/>
      <c r="M15" s="64"/>
      <c r="N15" s="41">
        <v>6</v>
      </c>
      <c r="O15" s="41"/>
      <c r="P15" s="41"/>
      <c r="Q15" s="43"/>
    </row>
    <row r="16" spans="2:17" ht="12.75">
      <c r="B16" s="36">
        <v>10</v>
      </c>
      <c r="C16" s="37">
        <v>86</v>
      </c>
      <c r="D16" s="38" t="s">
        <v>298</v>
      </c>
      <c r="E16" s="37">
        <v>1971</v>
      </c>
      <c r="F16" s="9">
        <f t="shared" si="1"/>
        <v>37</v>
      </c>
      <c r="G16" s="38" t="s">
        <v>91</v>
      </c>
      <c r="H16" s="39">
        <v>0.028356481481481483</v>
      </c>
      <c r="I16" s="60">
        <f t="shared" si="0"/>
        <v>9.03673469387755</v>
      </c>
      <c r="J16" s="72"/>
      <c r="K16" s="40"/>
      <c r="L16" s="73"/>
      <c r="M16" s="64"/>
      <c r="N16" s="41">
        <v>7</v>
      </c>
      <c r="O16" s="41"/>
      <c r="P16" s="41"/>
      <c r="Q16" s="43"/>
    </row>
    <row r="17" spans="2:17" s="3" customFormat="1" ht="12.75">
      <c r="B17" s="36">
        <v>11</v>
      </c>
      <c r="C17" s="37">
        <v>150</v>
      </c>
      <c r="D17" s="38" t="s">
        <v>238</v>
      </c>
      <c r="E17" s="37">
        <v>1955</v>
      </c>
      <c r="F17" s="9">
        <f t="shared" si="1"/>
        <v>53</v>
      </c>
      <c r="G17" s="38" t="s">
        <v>239</v>
      </c>
      <c r="H17" s="39">
        <v>0.028587962962962964</v>
      </c>
      <c r="I17" s="60">
        <f t="shared" si="0"/>
        <v>8.963562753036436</v>
      </c>
      <c r="J17" s="72"/>
      <c r="K17" s="40"/>
      <c r="L17" s="73"/>
      <c r="M17" s="64"/>
      <c r="N17" s="41"/>
      <c r="O17" s="41"/>
      <c r="P17" s="42">
        <v>1</v>
      </c>
      <c r="Q17" s="43"/>
    </row>
    <row r="18" spans="2:17" s="3" customFormat="1" ht="12.75">
      <c r="B18" s="36">
        <v>12</v>
      </c>
      <c r="C18" s="37">
        <v>123</v>
      </c>
      <c r="D18" s="38" t="s">
        <v>176</v>
      </c>
      <c r="E18" s="37">
        <v>1961</v>
      </c>
      <c r="F18" s="9">
        <f t="shared" si="1"/>
        <v>47</v>
      </c>
      <c r="G18" s="38" t="s">
        <v>0</v>
      </c>
      <c r="H18" s="39">
        <v>0.02872685185185185</v>
      </c>
      <c r="I18" s="60">
        <f t="shared" si="0"/>
        <v>8.920225624496375</v>
      </c>
      <c r="J18" s="72"/>
      <c r="K18" s="40"/>
      <c r="L18" s="73"/>
      <c r="M18" s="64"/>
      <c r="N18" s="41"/>
      <c r="O18" s="41">
        <v>3</v>
      </c>
      <c r="P18" s="41"/>
      <c r="Q18" s="43"/>
    </row>
    <row r="19" spans="2:17" s="3" customFormat="1" ht="12.75">
      <c r="B19" s="36">
        <v>13</v>
      </c>
      <c r="C19" s="37">
        <v>79</v>
      </c>
      <c r="D19" s="38" t="s">
        <v>132</v>
      </c>
      <c r="E19" s="37">
        <v>1972</v>
      </c>
      <c r="F19" s="9">
        <f t="shared" si="1"/>
        <v>36</v>
      </c>
      <c r="G19" s="38" t="s">
        <v>124</v>
      </c>
      <c r="H19" s="39">
        <v>0.028773148148148145</v>
      </c>
      <c r="I19" s="60">
        <f t="shared" si="0"/>
        <v>8.905872888173775</v>
      </c>
      <c r="J19" s="72"/>
      <c r="K19" s="40"/>
      <c r="L19" s="73"/>
      <c r="M19" s="64"/>
      <c r="N19" s="41">
        <v>8</v>
      </c>
      <c r="O19" s="41"/>
      <c r="P19" s="41"/>
      <c r="Q19" s="43"/>
    </row>
    <row r="20" spans="2:17" s="3" customFormat="1" ht="12.75">
      <c r="B20" s="36">
        <v>14</v>
      </c>
      <c r="C20" s="37">
        <v>122</v>
      </c>
      <c r="D20" s="38" t="s">
        <v>177</v>
      </c>
      <c r="E20" s="37">
        <v>1960</v>
      </c>
      <c r="F20" s="9">
        <f t="shared" si="1"/>
        <v>48</v>
      </c>
      <c r="G20" s="38" t="s">
        <v>166</v>
      </c>
      <c r="H20" s="39">
        <v>0.028854166666666667</v>
      </c>
      <c r="I20" s="60">
        <f t="shared" si="0"/>
        <v>8.88086642599278</v>
      </c>
      <c r="J20" s="72"/>
      <c r="K20" s="40"/>
      <c r="L20" s="73"/>
      <c r="M20" s="64"/>
      <c r="N20" s="41"/>
      <c r="O20" s="41">
        <v>4</v>
      </c>
      <c r="P20" s="41"/>
      <c r="Q20" s="43"/>
    </row>
    <row r="21" spans="2:17" s="3" customFormat="1" ht="12.75">
      <c r="B21" s="36">
        <v>15</v>
      </c>
      <c r="C21" s="37">
        <v>77</v>
      </c>
      <c r="D21" s="38" t="s">
        <v>133</v>
      </c>
      <c r="E21" s="37">
        <v>1981</v>
      </c>
      <c r="F21" s="9">
        <f t="shared" si="1"/>
        <v>27</v>
      </c>
      <c r="G21" s="38" t="s">
        <v>134</v>
      </c>
      <c r="H21" s="39">
        <v>0.0290162037037037</v>
      </c>
      <c r="I21" s="60">
        <f t="shared" si="0"/>
        <v>8.831272437175908</v>
      </c>
      <c r="J21" s="72"/>
      <c r="K21" s="40"/>
      <c r="L21" s="73"/>
      <c r="M21" s="64"/>
      <c r="N21" s="41">
        <v>9</v>
      </c>
      <c r="O21" s="41"/>
      <c r="P21" s="41"/>
      <c r="Q21" s="43"/>
    </row>
    <row r="22" spans="2:17" s="3" customFormat="1" ht="12.75">
      <c r="B22" s="36">
        <v>16</v>
      </c>
      <c r="C22" s="37">
        <v>76</v>
      </c>
      <c r="D22" s="38" t="s">
        <v>135</v>
      </c>
      <c r="E22" s="37">
        <v>1973</v>
      </c>
      <c r="F22" s="9">
        <f t="shared" si="1"/>
        <v>35</v>
      </c>
      <c r="G22" s="38" t="s">
        <v>136</v>
      </c>
      <c r="H22" s="39">
        <v>0.029097222222222222</v>
      </c>
      <c r="I22" s="60">
        <f t="shared" si="0"/>
        <v>8.806682577565631</v>
      </c>
      <c r="J22" s="72"/>
      <c r="K22" s="40"/>
      <c r="L22" s="73"/>
      <c r="M22" s="64"/>
      <c r="N22" s="41">
        <v>10</v>
      </c>
      <c r="O22" s="41"/>
      <c r="P22" s="41"/>
      <c r="Q22" s="43"/>
    </row>
    <row r="23" spans="2:17" s="3" customFormat="1" ht="12.75">
      <c r="B23" s="36">
        <v>17</v>
      </c>
      <c r="C23" s="37">
        <v>171</v>
      </c>
      <c r="D23" s="38" t="s">
        <v>178</v>
      </c>
      <c r="E23" s="37">
        <v>1965</v>
      </c>
      <c r="F23" s="9">
        <f t="shared" si="1"/>
        <v>43</v>
      </c>
      <c r="G23" s="38" t="s">
        <v>179</v>
      </c>
      <c r="H23" s="39">
        <v>0.02917824074074074</v>
      </c>
      <c r="I23" s="60">
        <f t="shared" si="0"/>
        <v>8.782229274097581</v>
      </c>
      <c r="J23" s="72"/>
      <c r="K23" s="40"/>
      <c r="L23" s="73"/>
      <c r="M23" s="64"/>
      <c r="N23" s="41"/>
      <c r="O23" s="41">
        <v>5</v>
      </c>
      <c r="P23" s="41"/>
      <c r="Q23" s="43"/>
    </row>
    <row r="24" spans="2:17" s="3" customFormat="1" ht="12.75">
      <c r="B24" s="36">
        <v>18</v>
      </c>
      <c r="C24" s="37">
        <v>212</v>
      </c>
      <c r="D24" s="38" t="s">
        <v>180</v>
      </c>
      <c r="E24" s="37">
        <v>1963</v>
      </c>
      <c r="F24" s="9">
        <f t="shared" si="1"/>
        <v>45</v>
      </c>
      <c r="G24" s="38" t="s">
        <v>181</v>
      </c>
      <c r="H24" s="39">
        <v>0.02929398148148148</v>
      </c>
      <c r="I24" s="60">
        <f t="shared" si="0"/>
        <v>8.74753062030818</v>
      </c>
      <c r="J24" s="72"/>
      <c r="K24" s="40"/>
      <c r="L24" s="73"/>
      <c r="M24" s="64"/>
      <c r="N24" s="41"/>
      <c r="O24" s="41">
        <v>6</v>
      </c>
      <c r="P24" s="41"/>
      <c r="Q24" s="43"/>
    </row>
    <row r="25" spans="2:17" s="3" customFormat="1" ht="12.75">
      <c r="B25" s="36">
        <v>19</v>
      </c>
      <c r="C25" s="37">
        <v>179</v>
      </c>
      <c r="D25" s="38" t="s">
        <v>137</v>
      </c>
      <c r="E25" s="37">
        <v>1976</v>
      </c>
      <c r="F25" s="9">
        <f t="shared" si="1"/>
        <v>32</v>
      </c>
      <c r="G25" s="38" t="s">
        <v>16</v>
      </c>
      <c r="H25" s="39">
        <v>0.02943287037037037</v>
      </c>
      <c r="I25" s="60">
        <f t="shared" si="0"/>
        <v>8.706252457727095</v>
      </c>
      <c r="J25" s="72"/>
      <c r="K25" s="40"/>
      <c r="L25" s="73"/>
      <c r="M25" s="64"/>
      <c r="N25" s="41">
        <v>11</v>
      </c>
      <c r="O25" s="41"/>
      <c r="P25" s="41"/>
      <c r="Q25" s="43"/>
    </row>
    <row r="26" spans="2:17" s="3" customFormat="1" ht="12.75">
      <c r="B26" s="36">
        <v>20</v>
      </c>
      <c r="C26" s="37">
        <v>14</v>
      </c>
      <c r="D26" s="38" t="s">
        <v>262</v>
      </c>
      <c r="E26" s="37">
        <v>1948</v>
      </c>
      <c r="F26" s="9">
        <f t="shared" si="1"/>
        <v>60</v>
      </c>
      <c r="G26" s="38" t="s">
        <v>226</v>
      </c>
      <c r="H26" s="39">
        <v>0.02954861111111111</v>
      </c>
      <c r="I26" s="60">
        <f t="shared" si="0"/>
        <v>8.672150411280846</v>
      </c>
      <c r="J26" s="72"/>
      <c r="K26" s="40"/>
      <c r="L26" s="73"/>
      <c r="M26" s="64"/>
      <c r="N26" s="41"/>
      <c r="O26" s="41"/>
      <c r="P26" s="41"/>
      <c r="Q26" s="44">
        <v>1</v>
      </c>
    </row>
    <row r="27" spans="2:17" s="3" customFormat="1" ht="12.75">
      <c r="B27" s="36">
        <v>21</v>
      </c>
      <c r="C27" s="37">
        <v>96</v>
      </c>
      <c r="D27" s="38" t="s">
        <v>138</v>
      </c>
      <c r="E27" s="37">
        <v>1977</v>
      </c>
      <c r="F27" s="9">
        <f t="shared" si="1"/>
        <v>31</v>
      </c>
      <c r="G27" s="38" t="s">
        <v>18</v>
      </c>
      <c r="H27" s="39">
        <v>0.029930555555555557</v>
      </c>
      <c r="I27" s="60">
        <f t="shared" si="0"/>
        <v>8.561484918793504</v>
      </c>
      <c r="J27" s="72"/>
      <c r="K27" s="40"/>
      <c r="L27" s="73"/>
      <c r="M27" s="64"/>
      <c r="N27" s="41">
        <v>12</v>
      </c>
      <c r="O27" s="41"/>
      <c r="P27" s="41"/>
      <c r="Q27" s="43"/>
    </row>
    <row r="28" spans="2:17" s="3" customFormat="1" ht="12.75">
      <c r="B28" s="36">
        <v>22</v>
      </c>
      <c r="C28" s="37">
        <v>132</v>
      </c>
      <c r="D28" s="38" t="s">
        <v>182</v>
      </c>
      <c r="E28" s="37">
        <v>1964</v>
      </c>
      <c r="F28" s="9">
        <f t="shared" si="1"/>
        <v>44</v>
      </c>
      <c r="G28" s="38" t="s">
        <v>106</v>
      </c>
      <c r="H28" s="39">
        <v>0.030034722222222223</v>
      </c>
      <c r="I28" s="60">
        <f t="shared" si="0"/>
        <v>8.53179190751445</v>
      </c>
      <c r="J28" s="72"/>
      <c r="K28" s="40"/>
      <c r="L28" s="73"/>
      <c r="M28" s="64"/>
      <c r="N28" s="41"/>
      <c r="O28" s="41">
        <v>7</v>
      </c>
      <c r="P28" s="41"/>
      <c r="Q28" s="43"/>
    </row>
    <row r="29" spans="2:17" s="3" customFormat="1" ht="12.75">
      <c r="B29" s="36">
        <v>23</v>
      </c>
      <c r="C29" s="37">
        <v>105</v>
      </c>
      <c r="D29" s="38" t="s">
        <v>183</v>
      </c>
      <c r="E29" s="37">
        <v>1965</v>
      </c>
      <c r="F29" s="9">
        <f t="shared" si="1"/>
        <v>43</v>
      </c>
      <c r="G29" s="38" t="s">
        <v>184</v>
      </c>
      <c r="H29" s="39">
        <v>0.03005787037037037</v>
      </c>
      <c r="I29" s="60">
        <f t="shared" si="0"/>
        <v>8.525221409318444</v>
      </c>
      <c r="J29" s="72"/>
      <c r="K29" s="40"/>
      <c r="L29" s="73"/>
      <c r="M29" s="64"/>
      <c r="N29" s="41"/>
      <c r="O29" s="41">
        <v>8</v>
      </c>
      <c r="P29" s="41"/>
      <c r="Q29" s="43"/>
    </row>
    <row r="30" spans="2:17" s="3" customFormat="1" ht="12.75">
      <c r="B30" s="36">
        <v>24</v>
      </c>
      <c r="C30" s="37">
        <v>84</v>
      </c>
      <c r="D30" s="38" t="s">
        <v>139</v>
      </c>
      <c r="E30" s="37">
        <v>1971</v>
      </c>
      <c r="F30" s="9">
        <f t="shared" si="1"/>
        <v>37</v>
      </c>
      <c r="G30" s="38" t="s">
        <v>134</v>
      </c>
      <c r="H30" s="39">
        <v>0.030127314814814815</v>
      </c>
      <c r="I30" s="60">
        <f t="shared" si="0"/>
        <v>8.50557049558202</v>
      </c>
      <c r="J30" s="72"/>
      <c r="K30" s="40"/>
      <c r="L30" s="73"/>
      <c r="M30" s="64"/>
      <c r="N30" s="41">
        <v>13</v>
      </c>
      <c r="O30" s="41"/>
      <c r="P30" s="41"/>
      <c r="Q30" s="43"/>
    </row>
    <row r="31" spans="2:17" s="3" customFormat="1" ht="12.75">
      <c r="B31" s="36">
        <v>25</v>
      </c>
      <c r="C31" s="37">
        <v>74</v>
      </c>
      <c r="D31" s="38" t="s">
        <v>140</v>
      </c>
      <c r="E31" s="37">
        <v>1971</v>
      </c>
      <c r="F31" s="9">
        <f t="shared" si="1"/>
        <v>37</v>
      </c>
      <c r="G31" s="38" t="s">
        <v>93</v>
      </c>
      <c r="H31" s="39">
        <v>0.030289351851851855</v>
      </c>
      <c r="I31" s="60">
        <f t="shared" si="0"/>
        <v>8.460068781047</v>
      </c>
      <c r="J31" s="72"/>
      <c r="K31" s="40"/>
      <c r="L31" s="73"/>
      <c r="M31" s="64"/>
      <c r="N31" s="41">
        <v>14</v>
      </c>
      <c r="O31" s="41"/>
      <c r="P31" s="41"/>
      <c r="Q31" s="43"/>
    </row>
    <row r="32" spans="2:17" s="3" customFormat="1" ht="12.75">
      <c r="B32" s="36">
        <v>26</v>
      </c>
      <c r="C32" s="37">
        <v>27</v>
      </c>
      <c r="D32" s="38" t="s">
        <v>15</v>
      </c>
      <c r="E32" s="37">
        <v>1989</v>
      </c>
      <c r="F32" s="9">
        <f t="shared" si="1"/>
        <v>19</v>
      </c>
      <c r="G32" s="38" t="s">
        <v>16</v>
      </c>
      <c r="H32" s="39">
        <v>0.03043981481481482</v>
      </c>
      <c r="I32" s="60">
        <f t="shared" si="0"/>
        <v>8.418250950570341</v>
      </c>
      <c r="J32" s="74">
        <v>1</v>
      </c>
      <c r="K32" s="45"/>
      <c r="L32" s="75"/>
      <c r="M32" s="66"/>
      <c r="N32" s="46"/>
      <c r="O32" s="46"/>
      <c r="P32" s="46"/>
      <c r="Q32" s="47"/>
    </row>
    <row r="33" spans="2:17" s="3" customFormat="1" ht="12.75">
      <c r="B33" s="36">
        <v>27</v>
      </c>
      <c r="C33" s="37">
        <v>115</v>
      </c>
      <c r="D33" s="38" t="s">
        <v>185</v>
      </c>
      <c r="E33" s="37">
        <v>1961</v>
      </c>
      <c r="F33" s="9">
        <f t="shared" si="1"/>
        <v>47</v>
      </c>
      <c r="G33" s="38" t="s">
        <v>171</v>
      </c>
      <c r="H33" s="39">
        <v>0.030474537037037036</v>
      </c>
      <c r="I33" s="60">
        <f t="shared" si="0"/>
        <v>8.40865932396506</v>
      </c>
      <c r="J33" s="72"/>
      <c r="K33" s="40"/>
      <c r="L33" s="73"/>
      <c r="M33" s="64"/>
      <c r="N33" s="41"/>
      <c r="O33" s="41">
        <v>9</v>
      </c>
      <c r="P33" s="41"/>
      <c r="Q33" s="43"/>
    </row>
    <row r="34" spans="2:17" s="3" customFormat="1" ht="12.75">
      <c r="B34" s="36">
        <v>28</v>
      </c>
      <c r="C34" s="37">
        <v>176</v>
      </c>
      <c r="D34" s="38" t="s">
        <v>240</v>
      </c>
      <c r="E34" s="37">
        <v>1952</v>
      </c>
      <c r="F34" s="9">
        <f t="shared" si="1"/>
        <v>56</v>
      </c>
      <c r="G34" s="38" t="s">
        <v>241</v>
      </c>
      <c r="H34" s="39">
        <v>0.030474537037037036</v>
      </c>
      <c r="I34" s="60">
        <f t="shared" si="0"/>
        <v>8.40865932396506</v>
      </c>
      <c r="J34" s="72"/>
      <c r="K34" s="40"/>
      <c r="L34" s="73"/>
      <c r="M34" s="64"/>
      <c r="N34" s="41"/>
      <c r="O34" s="41"/>
      <c r="P34" s="41">
        <v>2</v>
      </c>
      <c r="Q34" s="43"/>
    </row>
    <row r="35" spans="2:17" s="3" customFormat="1" ht="12.75" customHeight="1">
      <c r="B35" s="36">
        <v>29</v>
      </c>
      <c r="C35" s="37">
        <v>73</v>
      </c>
      <c r="D35" s="38" t="s">
        <v>141</v>
      </c>
      <c r="E35" s="37">
        <v>1970</v>
      </c>
      <c r="F35" s="9">
        <f t="shared" si="1"/>
        <v>38</v>
      </c>
      <c r="G35" s="38" t="s">
        <v>142</v>
      </c>
      <c r="H35" s="39">
        <v>0.03068287037037037</v>
      </c>
      <c r="I35" s="60">
        <f t="shared" si="0"/>
        <v>8.351565447001132</v>
      </c>
      <c r="J35" s="72"/>
      <c r="K35" s="40"/>
      <c r="L35" s="73"/>
      <c r="M35" s="64"/>
      <c r="N35" s="41">
        <v>15</v>
      </c>
      <c r="O35" s="41"/>
      <c r="P35" s="41"/>
      <c r="Q35" s="43"/>
    </row>
    <row r="36" spans="2:17" s="3" customFormat="1" ht="12.75">
      <c r="B36" s="36">
        <v>30</v>
      </c>
      <c r="C36" s="37">
        <v>121</v>
      </c>
      <c r="D36" s="38" t="s">
        <v>186</v>
      </c>
      <c r="E36" s="37">
        <v>1963</v>
      </c>
      <c r="F36" s="9">
        <f t="shared" si="1"/>
        <v>45</v>
      </c>
      <c r="G36" s="38" t="s">
        <v>187</v>
      </c>
      <c r="H36" s="39">
        <v>0.03072916666666667</v>
      </c>
      <c r="I36" s="60">
        <f t="shared" si="0"/>
        <v>8.338983050847457</v>
      </c>
      <c r="J36" s="72"/>
      <c r="K36" s="40"/>
      <c r="L36" s="73"/>
      <c r="M36" s="64"/>
      <c r="N36" s="41"/>
      <c r="O36" s="41">
        <v>10</v>
      </c>
      <c r="P36" s="41"/>
      <c r="Q36" s="43"/>
    </row>
    <row r="37" spans="2:17" s="3" customFormat="1" ht="12.75">
      <c r="B37" s="36">
        <v>31</v>
      </c>
      <c r="C37" s="37">
        <v>94</v>
      </c>
      <c r="D37" s="38" t="s">
        <v>143</v>
      </c>
      <c r="E37" s="37">
        <v>1976</v>
      </c>
      <c r="F37" s="9">
        <f t="shared" si="1"/>
        <v>32</v>
      </c>
      <c r="G37" s="38" t="s">
        <v>144</v>
      </c>
      <c r="H37" s="39">
        <v>0.030775462962962966</v>
      </c>
      <c r="I37" s="60">
        <f t="shared" si="0"/>
        <v>8.326438510718315</v>
      </c>
      <c r="J37" s="72"/>
      <c r="K37" s="40"/>
      <c r="L37" s="73"/>
      <c r="M37" s="64"/>
      <c r="N37" s="41">
        <v>16</v>
      </c>
      <c r="O37" s="41"/>
      <c r="P37" s="41"/>
      <c r="Q37" s="43"/>
    </row>
    <row r="38" spans="2:17" s="3" customFormat="1" ht="12.75">
      <c r="B38" s="36">
        <v>32</v>
      </c>
      <c r="C38" s="37">
        <v>120</v>
      </c>
      <c r="D38" s="38" t="s">
        <v>188</v>
      </c>
      <c r="E38" s="37">
        <v>1963</v>
      </c>
      <c r="F38" s="9">
        <f t="shared" si="1"/>
        <v>45</v>
      </c>
      <c r="G38" s="38" t="s">
        <v>72</v>
      </c>
      <c r="H38" s="39">
        <v>0.03078703703703704</v>
      </c>
      <c r="I38" s="60">
        <f t="shared" si="0"/>
        <v>8.32330827067669</v>
      </c>
      <c r="J38" s="72"/>
      <c r="K38" s="40"/>
      <c r="L38" s="73"/>
      <c r="M38" s="64"/>
      <c r="N38" s="41"/>
      <c r="O38" s="41">
        <v>11</v>
      </c>
      <c r="P38" s="41"/>
      <c r="Q38" s="43"/>
    </row>
    <row r="39" spans="2:17" s="3" customFormat="1" ht="12.75">
      <c r="B39" s="36">
        <v>33</v>
      </c>
      <c r="C39" s="37">
        <v>87</v>
      </c>
      <c r="D39" s="38" t="s">
        <v>145</v>
      </c>
      <c r="E39" s="37">
        <v>1975</v>
      </c>
      <c r="F39" s="9">
        <f t="shared" si="1"/>
        <v>33</v>
      </c>
      <c r="G39" s="38" t="s">
        <v>37</v>
      </c>
      <c r="H39" s="39">
        <v>0.030844907407407404</v>
      </c>
      <c r="I39" s="60">
        <f t="shared" si="0"/>
        <v>8.307692307692308</v>
      </c>
      <c r="J39" s="72"/>
      <c r="K39" s="40"/>
      <c r="L39" s="73"/>
      <c r="M39" s="64"/>
      <c r="N39" s="41">
        <v>17</v>
      </c>
      <c r="O39" s="41"/>
      <c r="P39" s="41"/>
      <c r="Q39" s="43"/>
    </row>
    <row r="40" spans="2:17" s="3" customFormat="1" ht="12.75">
      <c r="B40" s="36">
        <v>34</v>
      </c>
      <c r="C40" s="37">
        <v>106</v>
      </c>
      <c r="D40" s="38" t="s">
        <v>299</v>
      </c>
      <c r="E40" s="37">
        <v>1965</v>
      </c>
      <c r="F40" s="9">
        <f t="shared" si="1"/>
        <v>43</v>
      </c>
      <c r="G40" s="38" t="s">
        <v>189</v>
      </c>
      <c r="H40" s="39">
        <v>0.030949074074074077</v>
      </c>
      <c r="I40" s="60">
        <f t="shared" si="0"/>
        <v>8.279730740463723</v>
      </c>
      <c r="J40" s="72"/>
      <c r="K40" s="40"/>
      <c r="L40" s="73"/>
      <c r="M40" s="64"/>
      <c r="N40" s="41"/>
      <c r="O40" s="41">
        <v>12</v>
      </c>
      <c r="P40" s="41"/>
      <c r="Q40" s="43"/>
    </row>
    <row r="41" spans="2:17" s="3" customFormat="1" ht="12.75">
      <c r="B41" s="36">
        <v>35</v>
      </c>
      <c r="C41" s="37">
        <v>119</v>
      </c>
      <c r="D41" s="38" t="s">
        <v>190</v>
      </c>
      <c r="E41" s="37">
        <v>1967</v>
      </c>
      <c r="F41" s="9">
        <f t="shared" si="1"/>
        <v>41</v>
      </c>
      <c r="G41" s="38" t="s">
        <v>191</v>
      </c>
      <c r="H41" s="39">
        <v>0.031030092592592592</v>
      </c>
      <c r="I41" s="60">
        <f t="shared" si="0"/>
        <v>8.258112644535622</v>
      </c>
      <c r="J41" s="72"/>
      <c r="K41" s="40"/>
      <c r="L41" s="73"/>
      <c r="M41" s="64"/>
      <c r="N41" s="41"/>
      <c r="O41" s="41">
        <v>13</v>
      </c>
      <c r="P41" s="41"/>
      <c r="Q41" s="43"/>
    </row>
    <row r="42" spans="2:17" s="3" customFormat="1" ht="12.75">
      <c r="B42" s="36">
        <v>36</v>
      </c>
      <c r="C42" s="37">
        <v>8</v>
      </c>
      <c r="D42" s="38" t="s">
        <v>192</v>
      </c>
      <c r="E42" s="37">
        <v>1961</v>
      </c>
      <c r="F42" s="9">
        <f t="shared" si="1"/>
        <v>47</v>
      </c>
      <c r="G42" s="38" t="s">
        <v>193</v>
      </c>
      <c r="H42" s="39">
        <v>0.031180555555555555</v>
      </c>
      <c r="I42" s="60">
        <f t="shared" si="0"/>
        <v>8.21826280623608</v>
      </c>
      <c r="J42" s="72"/>
      <c r="K42" s="40"/>
      <c r="L42" s="73"/>
      <c r="M42" s="64"/>
      <c r="N42" s="41"/>
      <c r="O42" s="41">
        <v>14</v>
      </c>
      <c r="P42" s="41"/>
      <c r="Q42" s="43"/>
    </row>
    <row r="43" spans="2:17" s="3" customFormat="1" ht="12.75">
      <c r="B43" s="36">
        <v>37</v>
      </c>
      <c r="C43" s="37">
        <v>89</v>
      </c>
      <c r="D43" s="38" t="s">
        <v>300</v>
      </c>
      <c r="E43" s="37">
        <v>1969</v>
      </c>
      <c r="F43" s="9">
        <f t="shared" si="1"/>
        <v>39</v>
      </c>
      <c r="G43" s="38" t="s">
        <v>146</v>
      </c>
      <c r="H43" s="39">
        <v>0.03123842592592593</v>
      </c>
      <c r="I43" s="60">
        <f t="shared" si="0"/>
        <v>8.203038162282326</v>
      </c>
      <c r="J43" s="72"/>
      <c r="K43" s="40"/>
      <c r="L43" s="73"/>
      <c r="M43" s="64"/>
      <c r="N43" s="41">
        <v>18</v>
      </c>
      <c r="O43" s="41"/>
      <c r="P43" s="41"/>
      <c r="Q43" s="43"/>
    </row>
    <row r="44" spans="2:17" s="3" customFormat="1" ht="12.75">
      <c r="B44" s="36">
        <v>38</v>
      </c>
      <c r="C44" s="37">
        <v>108</v>
      </c>
      <c r="D44" s="38" t="s">
        <v>194</v>
      </c>
      <c r="E44" s="37">
        <v>1967</v>
      </c>
      <c r="F44" s="9">
        <f t="shared" si="1"/>
        <v>41</v>
      </c>
      <c r="G44" s="38" t="s">
        <v>54</v>
      </c>
      <c r="H44" s="39">
        <v>0.03131944444444445</v>
      </c>
      <c r="I44" s="60">
        <f t="shared" si="0"/>
        <v>8.18181818181818</v>
      </c>
      <c r="J44" s="72"/>
      <c r="K44" s="40"/>
      <c r="L44" s="73"/>
      <c r="M44" s="64"/>
      <c r="N44" s="41"/>
      <c r="O44" s="41">
        <v>15</v>
      </c>
      <c r="P44" s="41"/>
      <c r="Q44" s="43"/>
    </row>
    <row r="45" spans="2:17" s="3" customFormat="1" ht="12.75">
      <c r="B45" s="36">
        <v>39</v>
      </c>
      <c r="C45" s="37">
        <v>117</v>
      </c>
      <c r="D45" s="38" t="s">
        <v>195</v>
      </c>
      <c r="E45" s="37">
        <v>1960</v>
      </c>
      <c r="F45" s="9">
        <f t="shared" si="1"/>
        <v>48</v>
      </c>
      <c r="G45" s="38" t="s">
        <v>196</v>
      </c>
      <c r="H45" s="39">
        <v>0.031435185185185184</v>
      </c>
      <c r="I45" s="60">
        <f t="shared" si="0"/>
        <v>8.151693667157584</v>
      </c>
      <c r="J45" s="72"/>
      <c r="K45" s="40"/>
      <c r="L45" s="73"/>
      <c r="M45" s="64"/>
      <c r="N45" s="41"/>
      <c r="O45" s="41">
        <v>16</v>
      </c>
      <c r="P45" s="41"/>
      <c r="Q45" s="43"/>
    </row>
    <row r="46" spans="2:17" s="3" customFormat="1" ht="12.75">
      <c r="B46" s="36">
        <v>40</v>
      </c>
      <c r="C46" s="37">
        <v>80</v>
      </c>
      <c r="D46" s="38" t="s">
        <v>147</v>
      </c>
      <c r="E46" s="37">
        <v>1969</v>
      </c>
      <c r="F46" s="9">
        <f t="shared" si="1"/>
        <v>39</v>
      </c>
      <c r="G46" s="38" t="s">
        <v>148</v>
      </c>
      <c r="H46" s="39">
        <v>0.03144675925925926</v>
      </c>
      <c r="I46" s="60">
        <f t="shared" si="0"/>
        <v>8.148693411851307</v>
      </c>
      <c r="J46" s="72"/>
      <c r="K46" s="40"/>
      <c r="L46" s="73"/>
      <c r="M46" s="64"/>
      <c r="N46" s="41">
        <v>19</v>
      </c>
      <c r="O46" s="41"/>
      <c r="P46" s="41"/>
      <c r="Q46" s="43"/>
    </row>
    <row r="47" spans="2:17" s="3" customFormat="1" ht="12.75">
      <c r="B47" s="36">
        <v>41</v>
      </c>
      <c r="C47" s="37">
        <v>83</v>
      </c>
      <c r="D47" s="38" t="s">
        <v>149</v>
      </c>
      <c r="E47" s="37">
        <v>1971</v>
      </c>
      <c r="F47" s="9">
        <f t="shared" si="1"/>
        <v>37</v>
      </c>
      <c r="G47" s="38" t="s">
        <v>134</v>
      </c>
      <c r="H47" s="39">
        <v>0.0315625</v>
      </c>
      <c r="I47" s="60">
        <f t="shared" si="0"/>
        <v>8.118811881188119</v>
      </c>
      <c r="J47" s="72"/>
      <c r="K47" s="40"/>
      <c r="L47" s="73"/>
      <c r="M47" s="64"/>
      <c r="N47" s="41">
        <v>20</v>
      </c>
      <c r="O47" s="41"/>
      <c r="P47" s="41"/>
      <c r="Q47" s="43"/>
    </row>
    <row r="48" spans="2:17" s="3" customFormat="1" ht="12.75">
      <c r="B48" s="36">
        <v>42</v>
      </c>
      <c r="C48" s="37">
        <v>109</v>
      </c>
      <c r="D48" s="38" t="s">
        <v>197</v>
      </c>
      <c r="E48" s="37">
        <v>1962</v>
      </c>
      <c r="F48" s="9">
        <f t="shared" si="1"/>
        <v>46</v>
      </c>
      <c r="G48" s="38" t="s">
        <v>198</v>
      </c>
      <c r="H48" s="39">
        <v>0.03163194444444444</v>
      </c>
      <c r="I48" s="60">
        <f t="shared" si="0"/>
        <v>8.100987925356751</v>
      </c>
      <c r="J48" s="72"/>
      <c r="K48" s="40"/>
      <c r="L48" s="73"/>
      <c r="M48" s="64"/>
      <c r="N48" s="41"/>
      <c r="O48" s="41">
        <v>17</v>
      </c>
      <c r="P48" s="41"/>
      <c r="Q48" s="43"/>
    </row>
    <row r="49" spans="2:17" s="3" customFormat="1" ht="12.75">
      <c r="B49" s="36">
        <v>43</v>
      </c>
      <c r="C49" s="37">
        <v>168</v>
      </c>
      <c r="D49" s="38" t="s">
        <v>36</v>
      </c>
      <c r="E49" s="37">
        <v>1993</v>
      </c>
      <c r="F49" s="9">
        <f t="shared" si="1"/>
        <v>15</v>
      </c>
      <c r="G49" s="38" t="s">
        <v>37</v>
      </c>
      <c r="H49" s="39">
        <v>0.03164351851851852</v>
      </c>
      <c r="I49" s="60">
        <f t="shared" si="0"/>
        <v>8.098024871982442</v>
      </c>
      <c r="J49" s="72"/>
      <c r="K49" s="40"/>
      <c r="L49" s="73"/>
      <c r="M49" s="67">
        <v>2</v>
      </c>
      <c r="N49" s="41"/>
      <c r="O49" s="41"/>
      <c r="P49" s="41"/>
      <c r="Q49" s="43"/>
    </row>
    <row r="50" spans="2:17" s="3" customFormat="1" ht="12.75">
      <c r="B50" s="36">
        <v>44</v>
      </c>
      <c r="C50" s="37">
        <v>137</v>
      </c>
      <c r="D50" s="38" t="s">
        <v>242</v>
      </c>
      <c r="E50" s="37">
        <v>1958</v>
      </c>
      <c r="F50" s="9">
        <f t="shared" si="1"/>
        <v>50</v>
      </c>
      <c r="G50" s="38" t="s">
        <v>2</v>
      </c>
      <c r="H50" s="39">
        <v>0.03172453703703703</v>
      </c>
      <c r="I50" s="60">
        <f t="shared" si="0"/>
        <v>8.077344035023716</v>
      </c>
      <c r="J50" s="72"/>
      <c r="K50" s="40"/>
      <c r="L50" s="73"/>
      <c r="M50" s="64"/>
      <c r="N50" s="41"/>
      <c r="O50" s="41"/>
      <c r="P50" s="41">
        <v>3</v>
      </c>
      <c r="Q50" s="43"/>
    </row>
    <row r="51" spans="2:17" s="3" customFormat="1" ht="12.75">
      <c r="B51" s="36">
        <v>45</v>
      </c>
      <c r="C51" s="37">
        <v>32</v>
      </c>
      <c r="D51" s="38" t="s">
        <v>301</v>
      </c>
      <c r="E51" s="37">
        <v>1992</v>
      </c>
      <c r="F51" s="9">
        <f t="shared" si="1"/>
        <v>16</v>
      </c>
      <c r="G51" s="38" t="s">
        <v>18</v>
      </c>
      <c r="H51" s="39">
        <v>0.031875</v>
      </c>
      <c r="I51" s="60">
        <f t="shared" si="0"/>
        <v>8.03921568627451</v>
      </c>
      <c r="J51" s="72"/>
      <c r="K51" s="40"/>
      <c r="L51" s="73"/>
      <c r="M51" s="67">
        <v>3</v>
      </c>
      <c r="N51" s="41"/>
      <c r="O51" s="41"/>
      <c r="P51" s="41"/>
      <c r="Q51" s="43"/>
    </row>
    <row r="52" spans="2:17" s="3" customFormat="1" ht="12.75">
      <c r="B52" s="36">
        <v>46</v>
      </c>
      <c r="C52" s="37">
        <v>82</v>
      </c>
      <c r="D52" s="38" t="s">
        <v>302</v>
      </c>
      <c r="E52" s="37">
        <v>1971</v>
      </c>
      <c r="F52" s="9">
        <f t="shared" si="1"/>
        <v>37</v>
      </c>
      <c r="G52" s="38" t="s">
        <v>40</v>
      </c>
      <c r="H52" s="39">
        <v>0.032025462962962964</v>
      </c>
      <c r="I52" s="60">
        <f t="shared" si="0"/>
        <v>8.001445608962776</v>
      </c>
      <c r="J52" s="72"/>
      <c r="K52" s="40"/>
      <c r="L52" s="73"/>
      <c r="M52" s="64"/>
      <c r="N52" s="41">
        <v>21</v>
      </c>
      <c r="O52" s="41"/>
      <c r="P52" s="41"/>
      <c r="Q52" s="43"/>
    </row>
    <row r="53" spans="2:17" s="3" customFormat="1" ht="12.75">
      <c r="B53" s="36">
        <v>47</v>
      </c>
      <c r="C53" s="37">
        <v>207</v>
      </c>
      <c r="D53" s="38" t="s">
        <v>199</v>
      </c>
      <c r="E53" s="37">
        <v>1967</v>
      </c>
      <c r="F53" s="9">
        <f t="shared" si="1"/>
        <v>41</v>
      </c>
      <c r="G53" s="38" t="s">
        <v>200</v>
      </c>
      <c r="H53" s="39">
        <v>0.032129629629629626</v>
      </c>
      <c r="I53" s="60">
        <f t="shared" si="0"/>
        <v>7.975504322766572</v>
      </c>
      <c r="J53" s="72"/>
      <c r="K53" s="40"/>
      <c r="L53" s="73"/>
      <c r="M53" s="64"/>
      <c r="N53" s="41"/>
      <c r="O53" s="41">
        <v>18</v>
      </c>
      <c r="P53" s="41"/>
      <c r="Q53" s="43"/>
    </row>
    <row r="54" spans="2:17" s="3" customFormat="1" ht="12.75">
      <c r="B54" s="36">
        <v>48</v>
      </c>
      <c r="C54" s="37">
        <v>75</v>
      </c>
      <c r="D54" s="38" t="s">
        <v>150</v>
      </c>
      <c r="E54" s="37">
        <v>1971</v>
      </c>
      <c r="F54" s="9">
        <f t="shared" si="1"/>
        <v>37</v>
      </c>
      <c r="G54" s="38" t="s">
        <v>50</v>
      </c>
      <c r="H54" s="39">
        <v>0.03243055555555556</v>
      </c>
      <c r="I54" s="60">
        <f t="shared" si="0"/>
        <v>7.901498929336187</v>
      </c>
      <c r="J54" s="72"/>
      <c r="K54" s="40"/>
      <c r="L54" s="73"/>
      <c r="M54" s="64"/>
      <c r="N54" s="41">
        <v>22</v>
      </c>
      <c r="O54" s="41"/>
      <c r="P54" s="41"/>
      <c r="Q54" s="43"/>
    </row>
    <row r="55" spans="2:17" s="3" customFormat="1" ht="12.75" customHeight="1">
      <c r="B55" s="36">
        <v>49</v>
      </c>
      <c r="C55" s="37">
        <v>139</v>
      </c>
      <c r="D55" s="38" t="s">
        <v>243</v>
      </c>
      <c r="E55" s="37">
        <v>1957</v>
      </c>
      <c r="F55" s="9">
        <f t="shared" si="1"/>
        <v>51</v>
      </c>
      <c r="G55" s="38" t="s">
        <v>244</v>
      </c>
      <c r="H55" s="39">
        <v>0.03274305555555555</v>
      </c>
      <c r="I55" s="60">
        <f t="shared" si="0"/>
        <v>7.82608695652174</v>
      </c>
      <c r="J55" s="72"/>
      <c r="K55" s="40"/>
      <c r="L55" s="73"/>
      <c r="M55" s="64"/>
      <c r="N55" s="41"/>
      <c r="O55" s="41"/>
      <c r="P55" s="41">
        <v>4</v>
      </c>
      <c r="Q55" s="43"/>
    </row>
    <row r="56" spans="2:17" s="3" customFormat="1" ht="12.75">
      <c r="B56" s="36">
        <v>50</v>
      </c>
      <c r="C56" s="37">
        <v>95</v>
      </c>
      <c r="D56" s="38" t="s">
        <v>151</v>
      </c>
      <c r="E56" s="37">
        <v>1979</v>
      </c>
      <c r="F56" s="9">
        <f t="shared" si="1"/>
        <v>29</v>
      </c>
      <c r="G56" s="38" t="s">
        <v>152</v>
      </c>
      <c r="H56" s="39">
        <v>0.03284722222222222</v>
      </c>
      <c r="I56" s="60">
        <f t="shared" si="0"/>
        <v>7.8012684989429175</v>
      </c>
      <c r="J56" s="72"/>
      <c r="K56" s="40"/>
      <c r="L56" s="73"/>
      <c r="M56" s="64"/>
      <c r="N56" s="41">
        <v>23</v>
      </c>
      <c r="O56" s="41"/>
      <c r="P56" s="41"/>
      <c r="Q56" s="43"/>
    </row>
    <row r="57" spans="2:17" s="3" customFormat="1" ht="12.75">
      <c r="B57" s="36">
        <v>51</v>
      </c>
      <c r="C57" s="37">
        <v>10</v>
      </c>
      <c r="D57" s="38" t="s">
        <v>61</v>
      </c>
      <c r="E57" s="37">
        <v>1968</v>
      </c>
      <c r="F57" s="9">
        <f t="shared" si="1"/>
        <v>40</v>
      </c>
      <c r="G57" s="38" t="s">
        <v>22</v>
      </c>
      <c r="H57" s="39">
        <v>0.03290509259259259</v>
      </c>
      <c r="I57" s="60">
        <f t="shared" si="0"/>
        <v>7.787548364403799</v>
      </c>
      <c r="J57" s="72"/>
      <c r="K57" s="40"/>
      <c r="L57" s="76">
        <v>1</v>
      </c>
      <c r="M57" s="64"/>
      <c r="N57" s="41"/>
      <c r="O57" s="41"/>
      <c r="P57" s="41"/>
      <c r="Q57" s="43"/>
    </row>
    <row r="58" spans="2:17" s="3" customFormat="1" ht="12.75">
      <c r="B58" s="36">
        <v>52</v>
      </c>
      <c r="C58" s="37">
        <v>103</v>
      </c>
      <c r="D58" s="38" t="s">
        <v>201</v>
      </c>
      <c r="E58" s="37">
        <v>1965</v>
      </c>
      <c r="F58" s="9">
        <f t="shared" si="1"/>
        <v>43</v>
      </c>
      <c r="G58" s="38" t="s">
        <v>102</v>
      </c>
      <c r="H58" s="39">
        <v>0.03292824074074074</v>
      </c>
      <c r="I58" s="60">
        <f t="shared" si="0"/>
        <v>7.78207381370826</v>
      </c>
      <c r="J58" s="72"/>
      <c r="K58" s="40"/>
      <c r="L58" s="73"/>
      <c r="M58" s="64"/>
      <c r="N58" s="41"/>
      <c r="O58" s="41">
        <v>19</v>
      </c>
      <c r="P58" s="41"/>
      <c r="Q58" s="43"/>
    </row>
    <row r="59" spans="2:17" s="3" customFormat="1" ht="12.75">
      <c r="B59" s="36">
        <v>53</v>
      </c>
      <c r="C59" s="37">
        <v>149</v>
      </c>
      <c r="D59" s="38" t="s">
        <v>245</v>
      </c>
      <c r="E59" s="37">
        <v>1957</v>
      </c>
      <c r="F59" s="9">
        <f t="shared" si="1"/>
        <v>51</v>
      </c>
      <c r="G59" s="38" t="s">
        <v>246</v>
      </c>
      <c r="H59" s="39">
        <v>0.03302083333333333</v>
      </c>
      <c r="I59" s="60">
        <f t="shared" si="0"/>
        <v>7.760252365930599</v>
      </c>
      <c r="J59" s="72"/>
      <c r="K59" s="40"/>
      <c r="L59" s="73"/>
      <c r="M59" s="64"/>
      <c r="N59" s="41"/>
      <c r="O59" s="41"/>
      <c r="P59" s="41">
        <v>5</v>
      </c>
      <c r="Q59" s="43"/>
    </row>
    <row r="60" spans="2:17" s="3" customFormat="1" ht="12.75">
      <c r="B60" s="36">
        <v>54</v>
      </c>
      <c r="C60" s="37">
        <v>181</v>
      </c>
      <c r="D60" s="38" t="s">
        <v>202</v>
      </c>
      <c r="E60" s="37">
        <v>1967</v>
      </c>
      <c r="F60" s="9">
        <f t="shared" si="1"/>
        <v>41</v>
      </c>
      <c r="G60" s="38" t="s">
        <v>66</v>
      </c>
      <c r="H60" s="39">
        <v>0.03311342592592593</v>
      </c>
      <c r="I60" s="60">
        <f t="shared" si="0"/>
        <v>7.738552953512757</v>
      </c>
      <c r="J60" s="72"/>
      <c r="K60" s="40"/>
      <c r="L60" s="73"/>
      <c r="M60" s="64"/>
      <c r="N60" s="41"/>
      <c r="O60" s="41">
        <v>20</v>
      </c>
      <c r="P60" s="41"/>
      <c r="Q60" s="43"/>
    </row>
    <row r="61" spans="2:17" s="3" customFormat="1" ht="12.75">
      <c r="B61" s="36">
        <v>55</v>
      </c>
      <c r="C61" s="37">
        <v>148</v>
      </c>
      <c r="D61" s="38" t="s">
        <v>303</v>
      </c>
      <c r="E61" s="37">
        <v>1955</v>
      </c>
      <c r="F61" s="9">
        <f t="shared" si="1"/>
        <v>53</v>
      </c>
      <c r="G61" s="38" t="s">
        <v>0</v>
      </c>
      <c r="H61" s="39">
        <v>0.03315972222222222</v>
      </c>
      <c r="I61" s="60">
        <f t="shared" si="0"/>
        <v>7.727748691099476</v>
      </c>
      <c r="J61" s="72"/>
      <c r="K61" s="40"/>
      <c r="L61" s="73"/>
      <c r="M61" s="64"/>
      <c r="N61" s="41"/>
      <c r="O61" s="41"/>
      <c r="P61" s="41">
        <v>6</v>
      </c>
      <c r="Q61" s="43"/>
    </row>
    <row r="62" spans="2:17" s="3" customFormat="1" ht="12.75">
      <c r="B62" s="36">
        <v>56</v>
      </c>
      <c r="C62" s="37">
        <v>17</v>
      </c>
      <c r="D62" s="38" t="s">
        <v>263</v>
      </c>
      <c r="E62" s="37">
        <v>1942</v>
      </c>
      <c r="F62" s="9">
        <f t="shared" si="1"/>
        <v>66</v>
      </c>
      <c r="G62" s="38" t="s">
        <v>264</v>
      </c>
      <c r="H62" s="39">
        <v>0.03315972222222222</v>
      </c>
      <c r="I62" s="60">
        <f t="shared" si="0"/>
        <v>7.727748691099476</v>
      </c>
      <c r="J62" s="72"/>
      <c r="K62" s="40"/>
      <c r="L62" s="73"/>
      <c r="M62" s="64"/>
      <c r="N62" s="41"/>
      <c r="O62" s="41"/>
      <c r="P62" s="41"/>
      <c r="Q62" s="43">
        <v>2</v>
      </c>
    </row>
    <row r="63" spans="2:17" s="3" customFormat="1" ht="12.75">
      <c r="B63" s="36">
        <v>57</v>
      </c>
      <c r="C63" s="37">
        <v>37</v>
      </c>
      <c r="D63" s="38" t="s">
        <v>38</v>
      </c>
      <c r="E63" s="37">
        <v>1992</v>
      </c>
      <c r="F63" s="9">
        <f t="shared" si="1"/>
        <v>16</v>
      </c>
      <c r="G63" s="38" t="s">
        <v>2</v>
      </c>
      <c r="H63" s="39">
        <v>0.033483796296296296</v>
      </c>
      <c r="I63" s="60">
        <f t="shared" si="0"/>
        <v>7.652955409609402</v>
      </c>
      <c r="J63" s="72"/>
      <c r="K63" s="40"/>
      <c r="L63" s="73"/>
      <c r="M63" s="67">
        <v>4</v>
      </c>
      <c r="N63" s="41"/>
      <c r="O63" s="41"/>
      <c r="P63" s="41"/>
      <c r="Q63" s="43"/>
    </row>
    <row r="64" spans="2:17" s="3" customFormat="1" ht="12.75">
      <c r="B64" s="36">
        <v>58</v>
      </c>
      <c r="C64" s="37">
        <v>64</v>
      </c>
      <c r="D64" s="38" t="s">
        <v>97</v>
      </c>
      <c r="E64" s="37">
        <v>1979</v>
      </c>
      <c r="F64" s="9">
        <f t="shared" si="1"/>
        <v>29</v>
      </c>
      <c r="G64" s="38" t="s">
        <v>98</v>
      </c>
      <c r="H64" s="39">
        <v>0.03353009259259259</v>
      </c>
      <c r="I64" s="60">
        <f t="shared" si="0"/>
        <v>7.6423886779427</v>
      </c>
      <c r="J64" s="72"/>
      <c r="K64" s="48">
        <v>1</v>
      </c>
      <c r="L64" s="73"/>
      <c r="M64" s="64"/>
      <c r="N64" s="41"/>
      <c r="O64" s="41"/>
      <c r="P64" s="41"/>
      <c r="Q64" s="43"/>
    </row>
    <row r="65" spans="2:17" s="3" customFormat="1" ht="12.75">
      <c r="B65" s="36">
        <v>59</v>
      </c>
      <c r="C65" s="37">
        <v>57</v>
      </c>
      <c r="D65" s="38" t="s">
        <v>62</v>
      </c>
      <c r="E65" s="37">
        <v>1962</v>
      </c>
      <c r="F65" s="9">
        <f t="shared" si="1"/>
        <v>46</v>
      </c>
      <c r="G65" s="38" t="s">
        <v>63</v>
      </c>
      <c r="H65" s="39">
        <v>0.03363425925925926</v>
      </c>
      <c r="I65" s="60">
        <f t="shared" si="0"/>
        <v>7.618719889883001</v>
      </c>
      <c r="J65" s="72"/>
      <c r="K65" s="40"/>
      <c r="L65" s="77">
        <v>2</v>
      </c>
      <c r="M65" s="64"/>
      <c r="N65" s="41"/>
      <c r="O65" s="41"/>
      <c r="P65" s="41"/>
      <c r="Q65" s="43"/>
    </row>
    <row r="66" spans="2:17" s="3" customFormat="1" ht="12.75">
      <c r="B66" s="36">
        <v>60</v>
      </c>
      <c r="C66" s="37">
        <v>133</v>
      </c>
      <c r="D66" s="38" t="s">
        <v>203</v>
      </c>
      <c r="E66" s="37">
        <v>1964</v>
      </c>
      <c r="F66" s="9">
        <f t="shared" si="1"/>
        <v>44</v>
      </c>
      <c r="G66" s="38" t="s">
        <v>58</v>
      </c>
      <c r="H66" s="39">
        <v>0.03375</v>
      </c>
      <c r="I66" s="60">
        <f t="shared" si="0"/>
        <v>7.592592592592593</v>
      </c>
      <c r="J66" s="72"/>
      <c r="K66" s="40"/>
      <c r="L66" s="73"/>
      <c r="M66" s="64"/>
      <c r="N66" s="41"/>
      <c r="O66" s="41">
        <v>21</v>
      </c>
      <c r="P66" s="41"/>
      <c r="Q66" s="43"/>
    </row>
    <row r="67" spans="2:17" s="3" customFormat="1" ht="12.75">
      <c r="B67" s="36">
        <v>61</v>
      </c>
      <c r="C67" s="37">
        <v>134</v>
      </c>
      <c r="D67" s="38" t="s">
        <v>304</v>
      </c>
      <c r="E67" s="37">
        <v>1963</v>
      </c>
      <c r="F67" s="9">
        <f t="shared" si="1"/>
        <v>45</v>
      </c>
      <c r="G67" s="38" t="s">
        <v>42</v>
      </c>
      <c r="H67" s="39">
        <v>0.03381944444444445</v>
      </c>
      <c r="I67" s="60">
        <f t="shared" si="0"/>
        <v>7.577002053388089</v>
      </c>
      <c r="J67" s="72"/>
      <c r="K67" s="40"/>
      <c r="L67" s="73"/>
      <c r="M67" s="64"/>
      <c r="N67" s="41"/>
      <c r="O67" s="41">
        <v>22</v>
      </c>
      <c r="P67" s="41"/>
      <c r="Q67" s="43"/>
    </row>
    <row r="68" spans="2:17" s="3" customFormat="1" ht="12.75">
      <c r="B68" s="36">
        <v>62</v>
      </c>
      <c r="C68" s="37">
        <v>128</v>
      </c>
      <c r="D68" s="38" t="s">
        <v>204</v>
      </c>
      <c r="E68" s="37">
        <v>1966</v>
      </c>
      <c r="F68" s="9">
        <f t="shared" si="1"/>
        <v>42</v>
      </c>
      <c r="G68" s="38" t="s">
        <v>66</v>
      </c>
      <c r="H68" s="39">
        <v>0.033888888888888885</v>
      </c>
      <c r="I68" s="60">
        <f t="shared" si="0"/>
        <v>7.561475409836067</v>
      </c>
      <c r="J68" s="72"/>
      <c r="K68" s="40"/>
      <c r="L68" s="73"/>
      <c r="M68" s="64"/>
      <c r="N68" s="41"/>
      <c r="O68" s="41">
        <v>23</v>
      </c>
      <c r="P68" s="41"/>
      <c r="Q68" s="43"/>
    </row>
    <row r="69" spans="2:17" s="3" customFormat="1" ht="12.75">
      <c r="B69" s="36">
        <v>63</v>
      </c>
      <c r="C69" s="37">
        <v>135</v>
      </c>
      <c r="D69" s="38" t="s">
        <v>1</v>
      </c>
      <c r="E69" s="37">
        <v>1956</v>
      </c>
      <c r="F69" s="9">
        <f t="shared" si="1"/>
        <v>52</v>
      </c>
      <c r="G69" s="38" t="s">
        <v>2</v>
      </c>
      <c r="H69" s="39">
        <v>0.03399305555555556</v>
      </c>
      <c r="I69" s="60">
        <f t="shared" si="0"/>
        <v>7.5383043922369755</v>
      </c>
      <c r="J69" s="72"/>
      <c r="K69" s="40"/>
      <c r="L69" s="73"/>
      <c r="M69" s="64"/>
      <c r="N69" s="41"/>
      <c r="O69" s="41"/>
      <c r="P69" s="41">
        <v>7</v>
      </c>
      <c r="Q69" s="43"/>
    </row>
    <row r="70" spans="2:17" s="3" customFormat="1" ht="12.75">
      <c r="B70" s="36">
        <v>64</v>
      </c>
      <c r="C70" s="37">
        <v>172</v>
      </c>
      <c r="D70" s="38" t="s">
        <v>3</v>
      </c>
      <c r="E70" s="37">
        <v>1957</v>
      </c>
      <c r="F70" s="9">
        <f t="shared" si="1"/>
        <v>51</v>
      </c>
      <c r="G70" s="38" t="s">
        <v>4</v>
      </c>
      <c r="H70" s="39">
        <v>0.03405092592592592</v>
      </c>
      <c r="I70" s="60">
        <f t="shared" si="0"/>
        <v>7.525492861998641</v>
      </c>
      <c r="J70" s="72"/>
      <c r="K70" s="40"/>
      <c r="L70" s="73"/>
      <c r="M70" s="64"/>
      <c r="N70" s="41"/>
      <c r="O70" s="41"/>
      <c r="P70" s="41">
        <v>8</v>
      </c>
      <c r="Q70" s="43"/>
    </row>
    <row r="71" spans="2:17" s="3" customFormat="1" ht="12.75">
      <c r="B71" s="36">
        <v>65</v>
      </c>
      <c r="C71" s="37">
        <v>194</v>
      </c>
      <c r="D71" s="38" t="s">
        <v>205</v>
      </c>
      <c r="E71" s="37">
        <v>1966</v>
      </c>
      <c r="F71" s="9">
        <f t="shared" si="1"/>
        <v>42</v>
      </c>
      <c r="G71" s="38" t="s">
        <v>206</v>
      </c>
      <c r="H71" s="39">
        <v>0.034201388888888885</v>
      </c>
      <c r="I71" s="60">
        <f aca="true" t="shared" si="2" ref="I71:I134">$A$2/H71*$A$1</f>
        <v>7.492385786802032</v>
      </c>
      <c r="J71" s="72"/>
      <c r="K71" s="40"/>
      <c r="L71" s="73"/>
      <c r="M71" s="64"/>
      <c r="N71" s="41"/>
      <c r="O71" s="41">
        <v>24</v>
      </c>
      <c r="P71" s="41"/>
      <c r="Q71" s="43"/>
    </row>
    <row r="72" spans="2:17" s="3" customFormat="1" ht="12.75">
      <c r="B72" s="36">
        <v>66</v>
      </c>
      <c r="C72" s="37">
        <v>186</v>
      </c>
      <c r="D72" s="38" t="s">
        <v>153</v>
      </c>
      <c r="E72" s="37">
        <v>1973</v>
      </c>
      <c r="F72" s="9">
        <f aca="true" t="shared" si="3" ref="F72:F135">2008-E72</f>
        <v>35</v>
      </c>
      <c r="G72" s="38" t="s">
        <v>154</v>
      </c>
      <c r="H72" s="39">
        <v>0.034212962962962966</v>
      </c>
      <c r="I72" s="60">
        <f t="shared" si="2"/>
        <v>7.489851150202977</v>
      </c>
      <c r="J72" s="72"/>
      <c r="K72" s="40"/>
      <c r="L72" s="73"/>
      <c r="M72" s="64"/>
      <c r="N72" s="41">
        <v>24</v>
      </c>
      <c r="O72" s="41"/>
      <c r="P72" s="41"/>
      <c r="Q72" s="43"/>
    </row>
    <row r="73" spans="2:17" s="3" customFormat="1" ht="12.75">
      <c r="B73" s="36">
        <v>67</v>
      </c>
      <c r="C73" s="37">
        <v>129</v>
      </c>
      <c r="D73" s="38" t="s">
        <v>207</v>
      </c>
      <c r="E73" s="37">
        <v>1968</v>
      </c>
      <c r="F73" s="9">
        <f t="shared" si="3"/>
        <v>40</v>
      </c>
      <c r="G73" s="38" t="s">
        <v>50</v>
      </c>
      <c r="H73" s="39">
        <v>0.034270833333333334</v>
      </c>
      <c r="I73" s="60">
        <f t="shared" si="2"/>
        <v>7.477203647416413</v>
      </c>
      <c r="J73" s="72"/>
      <c r="K73" s="40"/>
      <c r="L73" s="73"/>
      <c r="M73" s="64"/>
      <c r="N73" s="41"/>
      <c r="O73" s="41">
        <v>25</v>
      </c>
      <c r="P73" s="41"/>
      <c r="Q73" s="43"/>
    </row>
    <row r="74" spans="2:17" s="3" customFormat="1" ht="12.75">
      <c r="B74" s="36">
        <v>68</v>
      </c>
      <c r="C74" s="37">
        <v>91</v>
      </c>
      <c r="D74" s="38" t="s">
        <v>155</v>
      </c>
      <c r="E74" s="37">
        <v>1974</v>
      </c>
      <c r="F74" s="9">
        <f t="shared" si="3"/>
        <v>34</v>
      </c>
      <c r="G74" s="38" t="s">
        <v>2</v>
      </c>
      <c r="H74" s="39">
        <v>0.034375</v>
      </c>
      <c r="I74" s="60">
        <f t="shared" si="2"/>
        <v>7.454545454545454</v>
      </c>
      <c r="J74" s="72"/>
      <c r="K74" s="40"/>
      <c r="L74" s="73"/>
      <c r="M74" s="64"/>
      <c r="N74" s="41">
        <v>25</v>
      </c>
      <c r="O74" s="41"/>
      <c r="P74" s="41"/>
      <c r="Q74" s="43"/>
    </row>
    <row r="75" spans="2:17" s="3" customFormat="1" ht="12.75">
      <c r="B75" s="36">
        <v>69</v>
      </c>
      <c r="C75" s="37">
        <v>192</v>
      </c>
      <c r="D75" s="38" t="s">
        <v>208</v>
      </c>
      <c r="E75" s="37">
        <v>1964</v>
      </c>
      <c r="F75" s="9">
        <f t="shared" si="3"/>
        <v>44</v>
      </c>
      <c r="G75" s="38" t="s">
        <v>171</v>
      </c>
      <c r="H75" s="39">
        <v>0.03446759259259259</v>
      </c>
      <c r="I75" s="60">
        <f t="shared" si="2"/>
        <v>7.434519811954332</v>
      </c>
      <c r="J75" s="72"/>
      <c r="K75" s="40"/>
      <c r="L75" s="73"/>
      <c r="M75" s="64"/>
      <c r="N75" s="41"/>
      <c r="O75" s="41">
        <v>26</v>
      </c>
      <c r="P75" s="41"/>
      <c r="Q75" s="43"/>
    </row>
    <row r="76" spans="2:17" s="3" customFormat="1" ht="12.75">
      <c r="B76" s="36">
        <v>70</v>
      </c>
      <c r="C76" s="37">
        <v>196</v>
      </c>
      <c r="D76" s="38" t="s">
        <v>5</v>
      </c>
      <c r="E76" s="37">
        <v>1955</v>
      </c>
      <c r="F76" s="9">
        <f t="shared" si="3"/>
        <v>53</v>
      </c>
      <c r="G76" s="38" t="s">
        <v>6</v>
      </c>
      <c r="H76" s="39">
        <v>0.03449074074074074</v>
      </c>
      <c r="I76" s="60">
        <f t="shared" si="2"/>
        <v>7.429530201342282</v>
      </c>
      <c r="J76" s="72"/>
      <c r="K76" s="40"/>
      <c r="L76" s="73"/>
      <c r="M76" s="64"/>
      <c r="N76" s="41"/>
      <c r="O76" s="41"/>
      <c r="P76" s="41">
        <v>9</v>
      </c>
      <c r="Q76" s="43"/>
    </row>
    <row r="77" spans="2:17" s="3" customFormat="1" ht="12.75">
      <c r="B77" s="36">
        <v>71</v>
      </c>
      <c r="C77" s="37">
        <v>56</v>
      </c>
      <c r="D77" s="38" t="s">
        <v>64</v>
      </c>
      <c r="E77" s="37">
        <v>1962</v>
      </c>
      <c r="F77" s="9">
        <f t="shared" si="3"/>
        <v>46</v>
      </c>
      <c r="G77" s="38" t="s">
        <v>8</v>
      </c>
      <c r="H77" s="39">
        <v>0.03454861111111111</v>
      </c>
      <c r="I77" s="60">
        <f t="shared" si="2"/>
        <v>7.417085427135678</v>
      </c>
      <c r="J77" s="72"/>
      <c r="K77" s="40"/>
      <c r="L77" s="77">
        <v>3</v>
      </c>
      <c r="M77" s="64"/>
      <c r="N77" s="41"/>
      <c r="O77" s="41"/>
      <c r="P77" s="41"/>
      <c r="Q77" s="43"/>
    </row>
    <row r="78" spans="2:17" s="3" customFormat="1" ht="12.75">
      <c r="B78" s="36">
        <v>72</v>
      </c>
      <c r="C78" s="37">
        <v>98</v>
      </c>
      <c r="D78" s="38" t="s">
        <v>209</v>
      </c>
      <c r="E78" s="37">
        <v>1960</v>
      </c>
      <c r="F78" s="9">
        <f t="shared" si="3"/>
        <v>48</v>
      </c>
      <c r="G78" s="38" t="s">
        <v>210</v>
      </c>
      <c r="H78" s="39">
        <v>0.0346412037037037</v>
      </c>
      <c r="I78" s="60">
        <f t="shared" si="2"/>
        <v>7.397260273972603</v>
      </c>
      <c r="J78" s="72"/>
      <c r="K78" s="40"/>
      <c r="L78" s="73"/>
      <c r="M78" s="64"/>
      <c r="N78" s="41"/>
      <c r="O78" s="41">
        <v>27</v>
      </c>
      <c r="P78" s="41"/>
      <c r="Q78" s="43"/>
    </row>
    <row r="79" spans="2:17" s="3" customFormat="1" ht="12.75">
      <c r="B79" s="36">
        <v>73</v>
      </c>
      <c r="C79" s="37">
        <v>131</v>
      </c>
      <c r="D79" s="38" t="s">
        <v>211</v>
      </c>
      <c r="E79" s="37">
        <v>1962</v>
      </c>
      <c r="F79" s="9">
        <f t="shared" si="3"/>
        <v>46</v>
      </c>
      <c r="G79" s="38" t="s">
        <v>212</v>
      </c>
      <c r="H79" s="39">
        <v>0.03471064814814815</v>
      </c>
      <c r="I79" s="60">
        <f t="shared" si="2"/>
        <v>7.382460820273424</v>
      </c>
      <c r="J79" s="72"/>
      <c r="K79" s="40"/>
      <c r="L79" s="73"/>
      <c r="M79" s="64"/>
      <c r="N79" s="41"/>
      <c r="O79" s="41">
        <v>28</v>
      </c>
      <c r="P79" s="41"/>
      <c r="Q79" s="43"/>
    </row>
    <row r="80" spans="2:17" s="3" customFormat="1" ht="12.75">
      <c r="B80" s="36">
        <v>74</v>
      </c>
      <c r="C80" s="37">
        <v>182</v>
      </c>
      <c r="D80" s="38" t="s">
        <v>213</v>
      </c>
      <c r="E80" s="37">
        <v>1965</v>
      </c>
      <c r="F80" s="9">
        <f t="shared" si="3"/>
        <v>43</v>
      </c>
      <c r="G80" s="38" t="s">
        <v>95</v>
      </c>
      <c r="H80" s="39">
        <v>0.0347337962962963</v>
      </c>
      <c r="I80" s="60">
        <f t="shared" si="2"/>
        <v>7.377540819726758</v>
      </c>
      <c r="J80" s="72"/>
      <c r="K80" s="40"/>
      <c r="L80" s="73"/>
      <c r="M80" s="64"/>
      <c r="N80" s="41"/>
      <c r="O80" s="41">
        <v>29</v>
      </c>
      <c r="P80" s="41"/>
      <c r="Q80" s="43"/>
    </row>
    <row r="81" spans="2:17" s="3" customFormat="1" ht="12.75">
      <c r="B81" s="36">
        <v>75</v>
      </c>
      <c r="C81" s="37">
        <v>62</v>
      </c>
      <c r="D81" s="38" t="s">
        <v>99</v>
      </c>
      <c r="E81" s="37">
        <v>1976</v>
      </c>
      <c r="F81" s="9">
        <f t="shared" si="3"/>
        <v>32</v>
      </c>
      <c r="G81" s="38" t="s">
        <v>100</v>
      </c>
      <c r="H81" s="39">
        <v>0.034756944444444444</v>
      </c>
      <c r="I81" s="60">
        <f t="shared" si="2"/>
        <v>7.372627372627372</v>
      </c>
      <c r="J81" s="72"/>
      <c r="K81" s="40">
        <v>2</v>
      </c>
      <c r="L81" s="73"/>
      <c r="M81" s="64"/>
      <c r="N81" s="41"/>
      <c r="O81" s="41"/>
      <c r="P81" s="41"/>
      <c r="Q81" s="43"/>
    </row>
    <row r="82" spans="2:17" s="3" customFormat="1" ht="12.75">
      <c r="B82" s="36">
        <v>76</v>
      </c>
      <c r="C82" s="37">
        <v>78</v>
      </c>
      <c r="D82" s="38" t="s">
        <v>156</v>
      </c>
      <c r="E82" s="37">
        <v>1988</v>
      </c>
      <c r="F82" s="9">
        <f t="shared" si="3"/>
        <v>20</v>
      </c>
      <c r="G82" s="38" t="s">
        <v>157</v>
      </c>
      <c r="H82" s="39">
        <v>0.034768518518518525</v>
      </c>
      <c r="I82" s="60">
        <f t="shared" si="2"/>
        <v>7.370173102529959</v>
      </c>
      <c r="J82" s="72"/>
      <c r="K82" s="40"/>
      <c r="L82" s="73"/>
      <c r="M82" s="64"/>
      <c r="N82" s="41">
        <v>26</v>
      </c>
      <c r="O82" s="41"/>
      <c r="P82" s="41"/>
      <c r="Q82" s="43"/>
    </row>
    <row r="83" spans="2:17" s="3" customFormat="1" ht="12.75">
      <c r="B83" s="36">
        <v>77</v>
      </c>
      <c r="C83" s="37">
        <v>116</v>
      </c>
      <c r="D83" s="38" t="s">
        <v>214</v>
      </c>
      <c r="E83" s="37">
        <v>1966</v>
      </c>
      <c r="F83" s="9">
        <f t="shared" si="3"/>
        <v>42</v>
      </c>
      <c r="G83" s="38" t="s">
        <v>130</v>
      </c>
      <c r="H83" s="39">
        <v>0.034861111111111114</v>
      </c>
      <c r="I83" s="60">
        <f t="shared" si="2"/>
        <v>7.350597609561753</v>
      </c>
      <c r="J83" s="72"/>
      <c r="K83" s="40"/>
      <c r="L83" s="73"/>
      <c r="M83" s="64"/>
      <c r="N83" s="41"/>
      <c r="O83" s="41">
        <v>30</v>
      </c>
      <c r="P83" s="41"/>
      <c r="Q83" s="43"/>
    </row>
    <row r="84" spans="2:17" s="3" customFormat="1" ht="12.75">
      <c r="B84" s="36">
        <v>78</v>
      </c>
      <c r="C84" s="37">
        <v>187</v>
      </c>
      <c r="D84" s="38" t="s">
        <v>39</v>
      </c>
      <c r="E84" s="37">
        <v>1991</v>
      </c>
      <c r="F84" s="9">
        <f t="shared" si="3"/>
        <v>17</v>
      </c>
      <c r="G84" s="38" t="s">
        <v>40</v>
      </c>
      <c r="H84" s="39">
        <v>0.03488425925925926</v>
      </c>
      <c r="I84" s="60">
        <f t="shared" si="2"/>
        <v>7.3457199734572</v>
      </c>
      <c r="J84" s="72"/>
      <c r="K84" s="40"/>
      <c r="L84" s="73"/>
      <c r="M84" s="67">
        <v>5</v>
      </c>
      <c r="N84" s="41"/>
      <c r="O84" s="41"/>
      <c r="P84" s="41"/>
      <c r="Q84" s="43"/>
    </row>
    <row r="85" spans="2:17" s="3" customFormat="1" ht="12.75">
      <c r="B85" s="36">
        <v>79</v>
      </c>
      <c r="C85" s="37">
        <v>203</v>
      </c>
      <c r="D85" s="38" t="s">
        <v>7</v>
      </c>
      <c r="E85" s="37">
        <v>1958</v>
      </c>
      <c r="F85" s="9">
        <f t="shared" si="3"/>
        <v>50</v>
      </c>
      <c r="G85" s="38" t="s">
        <v>8</v>
      </c>
      <c r="H85" s="39">
        <v>0.03490740740740741</v>
      </c>
      <c r="I85" s="60">
        <f t="shared" si="2"/>
        <v>7.340848806366048</v>
      </c>
      <c r="J85" s="72"/>
      <c r="K85" s="40"/>
      <c r="L85" s="73"/>
      <c r="M85" s="64"/>
      <c r="N85" s="41"/>
      <c r="O85" s="41"/>
      <c r="P85" s="41">
        <v>10</v>
      </c>
      <c r="Q85" s="43"/>
    </row>
    <row r="86" spans="2:17" s="3" customFormat="1" ht="12.75">
      <c r="B86" s="36">
        <v>80</v>
      </c>
      <c r="C86" s="37">
        <v>41</v>
      </c>
      <c r="D86" s="38" t="s">
        <v>41</v>
      </c>
      <c r="E86" s="37">
        <v>1989</v>
      </c>
      <c r="F86" s="9">
        <f t="shared" si="3"/>
        <v>19</v>
      </c>
      <c r="G86" s="38" t="s">
        <v>42</v>
      </c>
      <c r="H86" s="39">
        <v>0.03497685185185185</v>
      </c>
      <c r="I86" s="60">
        <f t="shared" si="2"/>
        <v>7.326273990734614</v>
      </c>
      <c r="J86" s="72"/>
      <c r="K86" s="40"/>
      <c r="L86" s="73"/>
      <c r="M86" s="67">
        <v>6</v>
      </c>
      <c r="N86" s="41"/>
      <c r="O86" s="41"/>
      <c r="P86" s="41"/>
      <c r="Q86" s="43"/>
    </row>
    <row r="87" spans="2:17" s="3" customFormat="1" ht="12.75">
      <c r="B87" s="36">
        <v>81</v>
      </c>
      <c r="C87" s="37">
        <v>11</v>
      </c>
      <c r="D87" s="38" t="s">
        <v>65</v>
      </c>
      <c r="E87" s="37">
        <v>1968</v>
      </c>
      <c r="F87" s="9">
        <f t="shared" si="3"/>
        <v>40</v>
      </c>
      <c r="G87" s="38" t="s">
        <v>66</v>
      </c>
      <c r="H87" s="39">
        <v>0.035104166666666665</v>
      </c>
      <c r="I87" s="60">
        <f t="shared" si="2"/>
        <v>7.299703264094956</v>
      </c>
      <c r="J87" s="72"/>
      <c r="K87" s="40"/>
      <c r="L87" s="77">
        <v>4</v>
      </c>
      <c r="M87" s="64"/>
      <c r="N87" s="41"/>
      <c r="O87" s="41"/>
      <c r="P87" s="41"/>
      <c r="Q87" s="43"/>
    </row>
    <row r="88" spans="2:17" s="3" customFormat="1" ht="12.75" customHeight="1">
      <c r="B88" s="36">
        <v>82</v>
      </c>
      <c r="C88" s="37">
        <v>30</v>
      </c>
      <c r="D88" s="38" t="s">
        <v>43</v>
      </c>
      <c r="E88" s="37">
        <v>1995</v>
      </c>
      <c r="F88" s="9">
        <f t="shared" si="3"/>
        <v>13</v>
      </c>
      <c r="G88" s="38" t="s">
        <v>2</v>
      </c>
      <c r="H88" s="39">
        <v>0.03542824074074074</v>
      </c>
      <c r="I88" s="60">
        <f t="shared" si="2"/>
        <v>7.232930414897092</v>
      </c>
      <c r="J88" s="72"/>
      <c r="K88" s="40"/>
      <c r="L88" s="73"/>
      <c r="M88" s="67">
        <v>7</v>
      </c>
      <c r="N88" s="41"/>
      <c r="O88" s="41"/>
      <c r="P88" s="41"/>
      <c r="Q88" s="43"/>
    </row>
    <row r="89" spans="2:17" s="3" customFormat="1" ht="12.75">
      <c r="B89" s="36">
        <v>83</v>
      </c>
      <c r="C89" s="37">
        <v>90</v>
      </c>
      <c r="D89" s="38" t="s">
        <v>158</v>
      </c>
      <c r="E89" s="37">
        <v>1972</v>
      </c>
      <c r="F89" s="9">
        <f t="shared" si="3"/>
        <v>36</v>
      </c>
      <c r="G89" s="38" t="s">
        <v>159</v>
      </c>
      <c r="H89" s="39">
        <v>0.03556712962962963</v>
      </c>
      <c r="I89" s="60">
        <f t="shared" si="2"/>
        <v>7.204685974617638</v>
      </c>
      <c r="J89" s="72"/>
      <c r="K89" s="40"/>
      <c r="L89" s="73"/>
      <c r="M89" s="64"/>
      <c r="N89" s="41">
        <v>27</v>
      </c>
      <c r="O89" s="41"/>
      <c r="P89" s="41"/>
      <c r="Q89" s="43"/>
    </row>
    <row r="90" spans="2:17" s="3" customFormat="1" ht="12.75" customHeight="1">
      <c r="B90" s="36">
        <v>84</v>
      </c>
      <c r="C90" s="37">
        <v>200</v>
      </c>
      <c r="D90" s="38" t="s">
        <v>305</v>
      </c>
      <c r="E90" s="37">
        <v>1963</v>
      </c>
      <c r="F90" s="9">
        <f t="shared" si="3"/>
        <v>45</v>
      </c>
      <c r="G90" s="38" t="s">
        <v>193</v>
      </c>
      <c r="H90" s="39">
        <v>0.0355787037037037</v>
      </c>
      <c r="I90" s="60">
        <f t="shared" si="2"/>
        <v>7.202342225113858</v>
      </c>
      <c r="J90" s="72"/>
      <c r="K90" s="40"/>
      <c r="L90" s="73"/>
      <c r="M90" s="64"/>
      <c r="N90" s="41"/>
      <c r="O90" s="41">
        <v>31</v>
      </c>
      <c r="P90" s="41"/>
      <c r="Q90" s="43"/>
    </row>
    <row r="91" spans="2:17" s="3" customFormat="1" ht="12.75">
      <c r="B91" s="36">
        <v>85</v>
      </c>
      <c r="C91" s="37">
        <v>58</v>
      </c>
      <c r="D91" s="38" t="s">
        <v>67</v>
      </c>
      <c r="E91" s="37">
        <v>1957</v>
      </c>
      <c r="F91" s="9">
        <f t="shared" si="3"/>
        <v>51</v>
      </c>
      <c r="G91" s="38" t="s">
        <v>68</v>
      </c>
      <c r="H91" s="39">
        <v>0.035590277777777776</v>
      </c>
      <c r="I91" s="60">
        <f t="shared" si="2"/>
        <v>7.2</v>
      </c>
      <c r="J91" s="72"/>
      <c r="K91" s="40"/>
      <c r="L91" s="77">
        <v>5</v>
      </c>
      <c r="M91" s="64"/>
      <c r="N91" s="41"/>
      <c r="O91" s="41"/>
      <c r="P91" s="41"/>
      <c r="Q91" s="43"/>
    </row>
    <row r="92" spans="2:17" s="3" customFormat="1" ht="12.75">
      <c r="B92" s="36">
        <v>86</v>
      </c>
      <c r="C92" s="37">
        <v>114</v>
      </c>
      <c r="D92" s="38" t="s">
        <v>215</v>
      </c>
      <c r="E92" s="37">
        <v>1963</v>
      </c>
      <c r="F92" s="9">
        <f t="shared" si="3"/>
        <v>45</v>
      </c>
      <c r="G92" s="38" t="s">
        <v>54</v>
      </c>
      <c r="H92" s="39">
        <v>0.035590277777777776</v>
      </c>
      <c r="I92" s="60">
        <f t="shared" si="2"/>
        <v>7.2</v>
      </c>
      <c r="J92" s="72"/>
      <c r="K92" s="40"/>
      <c r="L92" s="73"/>
      <c r="M92" s="64"/>
      <c r="N92" s="41"/>
      <c r="O92" s="41">
        <v>32</v>
      </c>
      <c r="P92" s="41"/>
      <c r="Q92" s="43"/>
    </row>
    <row r="93" spans="2:17" s="3" customFormat="1" ht="12.75">
      <c r="B93" s="36">
        <v>87</v>
      </c>
      <c r="C93" s="37">
        <v>144</v>
      </c>
      <c r="D93" s="38" t="s">
        <v>9</v>
      </c>
      <c r="E93" s="37">
        <v>1952</v>
      </c>
      <c r="F93" s="9">
        <f t="shared" si="3"/>
        <v>56</v>
      </c>
      <c r="G93" s="38" t="s">
        <v>10</v>
      </c>
      <c r="H93" s="39">
        <v>0.03597222222222222</v>
      </c>
      <c r="I93" s="60">
        <f t="shared" si="2"/>
        <v>7.123552123552124</v>
      </c>
      <c r="J93" s="72"/>
      <c r="K93" s="40"/>
      <c r="L93" s="73"/>
      <c r="M93" s="64"/>
      <c r="N93" s="41"/>
      <c r="O93" s="41"/>
      <c r="P93" s="41">
        <v>11</v>
      </c>
      <c r="Q93" s="43"/>
    </row>
    <row r="94" spans="2:17" s="3" customFormat="1" ht="12.75">
      <c r="B94" s="36">
        <v>88</v>
      </c>
      <c r="C94" s="37">
        <v>101</v>
      </c>
      <c r="D94" s="38" t="s">
        <v>216</v>
      </c>
      <c r="E94" s="37">
        <v>1960</v>
      </c>
      <c r="F94" s="9">
        <f t="shared" si="3"/>
        <v>48</v>
      </c>
      <c r="G94" s="38" t="s">
        <v>159</v>
      </c>
      <c r="H94" s="39">
        <v>0.03601851851851852</v>
      </c>
      <c r="I94" s="60">
        <f t="shared" si="2"/>
        <v>7.11439588688946</v>
      </c>
      <c r="J94" s="72"/>
      <c r="K94" s="40"/>
      <c r="L94" s="73"/>
      <c r="M94" s="64"/>
      <c r="N94" s="41"/>
      <c r="O94" s="41">
        <v>33</v>
      </c>
      <c r="P94" s="41"/>
      <c r="Q94" s="43"/>
    </row>
    <row r="95" spans="2:17" s="3" customFormat="1" ht="12.75">
      <c r="B95" s="36">
        <v>89</v>
      </c>
      <c r="C95" s="37">
        <v>141</v>
      </c>
      <c r="D95" s="38" t="s">
        <v>11</v>
      </c>
      <c r="E95" s="37">
        <v>1955</v>
      </c>
      <c r="F95" s="9">
        <f t="shared" si="3"/>
        <v>53</v>
      </c>
      <c r="G95" s="38" t="s">
        <v>12</v>
      </c>
      <c r="H95" s="39">
        <v>0.03605324074074074</v>
      </c>
      <c r="I95" s="60">
        <f t="shared" si="2"/>
        <v>7.107544141252007</v>
      </c>
      <c r="J95" s="72"/>
      <c r="K95" s="40"/>
      <c r="L95" s="73"/>
      <c r="M95" s="64"/>
      <c r="N95" s="41"/>
      <c r="O95" s="41"/>
      <c r="P95" s="41">
        <v>12</v>
      </c>
      <c r="Q95" s="43"/>
    </row>
    <row r="96" spans="2:17" s="3" customFormat="1" ht="12.75">
      <c r="B96" s="36">
        <v>90</v>
      </c>
      <c r="C96" s="37">
        <v>160</v>
      </c>
      <c r="D96" s="38" t="s">
        <v>265</v>
      </c>
      <c r="E96" s="37">
        <v>1948</v>
      </c>
      <c r="F96" s="9">
        <f t="shared" si="3"/>
        <v>60</v>
      </c>
      <c r="G96" s="38" t="s">
        <v>266</v>
      </c>
      <c r="H96" s="39">
        <v>0.03616898148148148</v>
      </c>
      <c r="I96" s="60">
        <f t="shared" si="2"/>
        <v>7.0847999999999995</v>
      </c>
      <c r="J96" s="72"/>
      <c r="K96" s="40"/>
      <c r="L96" s="73"/>
      <c r="M96" s="64"/>
      <c r="N96" s="41"/>
      <c r="O96" s="41"/>
      <c r="P96" s="41"/>
      <c r="Q96" s="43">
        <v>3</v>
      </c>
    </row>
    <row r="97" spans="2:17" s="3" customFormat="1" ht="12.75">
      <c r="B97" s="36">
        <v>91</v>
      </c>
      <c r="C97" s="37">
        <v>127</v>
      </c>
      <c r="D97" s="38" t="s">
        <v>217</v>
      </c>
      <c r="E97" s="37">
        <v>1959</v>
      </c>
      <c r="F97" s="9">
        <f t="shared" si="3"/>
        <v>49</v>
      </c>
      <c r="G97" s="38" t="s">
        <v>31</v>
      </c>
      <c r="H97" s="39">
        <v>0.03621527777777778</v>
      </c>
      <c r="I97" s="60">
        <f t="shared" si="2"/>
        <v>7.075743048897412</v>
      </c>
      <c r="J97" s="72"/>
      <c r="K97" s="40"/>
      <c r="L97" s="73"/>
      <c r="M97" s="64"/>
      <c r="N97" s="41"/>
      <c r="O97" s="41">
        <v>34</v>
      </c>
      <c r="P97" s="41"/>
      <c r="Q97" s="43"/>
    </row>
    <row r="98" spans="2:17" s="3" customFormat="1" ht="12.75">
      <c r="B98" s="36">
        <v>92</v>
      </c>
      <c r="C98" s="37">
        <v>33</v>
      </c>
      <c r="D98" s="38" t="s">
        <v>44</v>
      </c>
      <c r="E98" s="37">
        <v>1997</v>
      </c>
      <c r="F98" s="9">
        <f t="shared" si="3"/>
        <v>11</v>
      </c>
      <c r="G98" s="38" t="s">
        <v>24</v>
      </c>
      <c r="H98" s="39">
        <v>0.03631944444444444</v>
      </c>
      <c r="I98" s="60">
        <f t="shared" si="2"/>
        <v>7.05544933078394</v>
      </c>
      <c r="J98" s="72"/>
      <c r="K98" s="40"/>
      <c r="L98" s="73"/>
      <c r="M98" s="67">
        <v>8</v>
      </c>
      <c r="N98" s="41"/>
      <c r="O98" s="41"/>
      <c r="P98" s="41"/>
      <c r="Q98" s="43"/>
    </row>
    <row r="99" spans="2:17" s="3" customFormat="1" ht="12.75">
      <c r="B99" s="36">
        <v>93</v>
      </c>
      <c r="C99" s="37">
        <v>184</v>
      </c>
      <c r="D99" s="38" t="s">
        <v>101</v>
      </c>
      <c r="E99" s="37">
        <v>1972</v>
      </c>
      <c r="F99" s="9">
        <f t="shared" si="3"/>
        <v>36</v>
      </c>
      <c r="G99" s="38" t="s">
        <v>102</v>
      </c>
      <c r="H99" s="39">
        <v>0.0364699074074074</v>
      </c>
      <c r="I99" s="60">
        <f t="shared" si="2"/>
        <v>7.026340844176453</v>
      </c>
      <c r="J99" s="72"/>
      <c r="K99" s="40">
        <v>3</v>
      </c>
      <c r="L99" s="73"/>
      <c r="M99" s="64"/>
      <c r="N99" s="41"/>
      <c r="O99" s="41"/>
      <c r="P99" s="41"/>
      <c r="Q99" s="43"/>
    </row>
    <row r="100" spans="2:17" s="3" customFormat="1" ht="12.75">
      <c r="B100" s="36">
        <v>94</v>
      </c>
      <c r="C100" s="37">
        <v>99</v>
      </c>
      <c r="D100" s="38" t="s">
        <v>218</v>
      </c>
      <c r="E100" s="37">
        <v>1964</v>
      </c>
      <c r="F100" s="9">
        <f t="shared" si="3"/>
        <v>44</v>
      </c>
      <c r="G100" s="38" t="s">
        <v>146</v>
      </c>
      <c r="H100" s="39">
        <v>0.03649305555555555</v>
      </c>
      <c r="I100" s="60">
        <f t="shared" si="2"/>
        <v>7.021883920076119</v>
      </c>
      <c r="J100" s="72"/>
      <c r="K100" s="40"/>
      <c r="L100" s="73"/>
      <c r="M100" s="64"/>
      <c r="N100" s="41"/>
      <c r="O100" s="41">
        <v>35</v>
      </c>
      <c r="P100" s="41"/>
      <c r="Q100" s="43"/>
    </row>
    <row r="101" spans="2:17" s="3" customFormat="1" ht="12.75">
      <c r="B101" s="36">
        <v>95</v>
      </c>
      <c r="C101" s="37">
        <v>136</v>
      </c>
      <c r="D101" s="38" t="s">
        <v>13</v>
      </c>
      <c r="E101" s="37">
        <v>1953</v>
      </c>
      <c r="F101" s="9">
        <f t="shared" si="3"/>
        <v>55</v>
      </c>
      <c r="G101" s="38" t="s">
        <v>14</v>
      </c>
      <c r="H101" s="39">
        <v>0.03662037037037037</v>
      </c>
      <c r="I101" s="60">
        <f t="shared" si="2"/>
        <v>6.997471554993679</v>
      </c>
      <c r="J101" s="72"/>
      <c r="K101" s="40"/>
      <c r="L101" s="73"/>
      <c r="M101" s="64"/>
      <c r="N101" s="41"/>
      <c r="O101" s="41"/>
      <c r="P101" s="41">
        <v>13</v>
      </c>
      <c r="Q101" s="43"/>
    </row>
    <row r="102" spans="2:17" s="3" customFormat="1" ht="12.75">
      <c r="B102" s="36">
        <v>96</v>
      </c>
      <c r="C102" s="37">
        <v>191</v>
      </c>
      <c r="D102" s="38" t="s">
        <v>247</v>
      </c>
      <c r="E102" s="37">
        <v>1955</v>
      </c>
      <c r="F102" s="9">
        <f t="shared" si="3"/>
        <v>53</v>
      </c>
      <c r="G102" s="38" t="s">
        <v>248</v>
      </c>
      <c r="H102" s="39">
        <v>0.03673611111111111</v>
      </c>
      <c r="I102" s="60">
        <f t="shared" si="2"/>
        <v>6.975425330812855</v>
      </c>
      <c r="J102" s="72"/>
      <c r="K102" s="40"/>
      <c r="L102" s="73"/>
      <c r="M102" s="64"/>
      <c r="N102" s="41"/>
      <c r="O102" s="41"/>
      <c r="P102" s="41">
        <v>14</v>
      </c>
      <c r="Q102" s="43"/>
    </row>
    <row r="103" spans="2:17" s="3" customFormat="1" ht="12.75">
      <c r="B103" s="36">
        <v>97</v>
      </c>
      <c r="C103" s="37">
        <v>190</v>
      </c>
      <c r="D103" s="38" t="s">
        <v>267</v>
      </c>
      <c r="E103" s="37">
        <v>1943</v>
      </c>
      <c r="F103" s="9">
        <f t="shared" si="3"/>
        <v>65</v>
      </c>
      <c r="G103" s="38" t="s">
        <v>268</v>
      </c>
      <c r="H103" s="39">
        <v>0.03679398148148148</v>
      </c>
      <c r="I103" s="60">
        <f t="shared" si="2"/>
        <v>6.964454230890217</v>
      </c>
      <c r="J103" s="72"/>
      <c r="K103" s="40"/>
      <c r="L103" s="73"/>
      <c r="M103" s="64"/>
      <c r="N103" s="41"/>
      <c r="O103" s="41"/>
      <c r="P103" s="41"/>
      <c r="Q103" s="43">
        <v>4</v>
      </c>
    </row>
    <row r="104" spans="2:17" s="3" customFormat="1" ht="12.75">
      <c r="B104" s="36">
        <v>98</v>
      </c>
      <c r="C104" s="37">
        <v>142</v>
      </c>
      <c r="D104" s="38" t="s">
        <v>249</v>
      </c>
      <c r="E104" s="37">
        <v>1956</v>
      </c>
      <c r="F104" s="9">
        <f t="shared" si="3"/>
        <v>52</v>
      </c>
      <c r="G104" s="38" t="s">
        <v>126</v>
      </c>
      <c r="H104" s="39">
        <v>0.03685185185185185</v>
      </c>
      <c r="I104" s="60">
        <f t="shared" si="2"/>
        <v>6.953517587939698</v>
      </c>
      <c r="J104" s="72"/>
      <c r="K104" s="40"/>
      <c r="L104" s="73"/>
      <c r="M104" s="64"/>
      <c r="N104" s="41"/>
      <c r="O104" s="41"/>
      <c r="P104" s="41">
        <v>15</v>
      </c>
      <c r="Q104" s="43"/>
    </row>
    <row r="105" spans="2:17" s="3" customFormat="1" ht="12.75">
      <c r="B105" s="36">
        <v>99</v>
      </c>
      <c r="C105" s="37">
        <v>140</v>
      </c>
      <c r="D105" s="38" t="s">
        <v>250</v>
      </c>
      <c r="E105" s="37">
        <v>1956</v>
      </c>
      <c r="F105" s="9">
        <f t="shared" si="3"/>
        <v>52</v>
      </c>
      <c r="G105" s="38" t="s">
        <v>171</v>
      </c>
      <c r="H105" s="39">
        <v>0.036898148148148145</v>
      </c>
      <c r="I105" s="60">
        <f t="shared" si="2"/>
        <v>6.944792973651193</v>
      </c>
      <c r="J105" s="72"/>
      <c r="K105" s="40"/>
      <c r="L105" s="73"/>
      <c r="M105" s="64"/>
      <c r="N105" s="41"/>
      <c r="O105" s="41"/>
      <c r="P105" s="41">
        <v>16</v>
      </c>
      <c r="Q105" s="43"/>
    </row>
    <row r="106" spans="2:17" s="3" customFormat="1" ht="12.75">
      <c r="B106" s="36">
        <v>100</v>
      </c>
      <c r="C106" s="37">
        <v>72</v>
      </c>
      <c r="D106" s="38" t="s">
        <v>160</v>
      </c>
      <c r="E106" s="37">
        <v>1978</v>
      </c>
      <c r="F106" s="9">
        <f t="shared" si="3"/>
        <v>30</v>
      </c>
      <c r="G106" s="38" t="s">
        <v>161</v>
      </c>
      <c r="H106" s="39">
        <v>0.036967592592592594</v>
      </c>
      <c r="I106" s="60">
        <f t="shared" si="2"/>
        <v>6.931747025673137</v>
      </c>
      <c r="J106" s="72"/>
      <c r="K106" s="40"/>
      <c r="L106" s="73"/>
      <c r="M106" s="64"/>
      <c r="N106" s="41">
        <v>28</v>
      </c>
      <c r="O106" s="41"/>
      <c r="P106" s="41"/>
      <c r="Q106" s="43"/>
    </row>
    <row r="107" spans="2:17" s="3" customFormat="1" ht="12.75">
      <c r="B107" s="36">
        <v>101</v>
      </c>
      <c r="C107" s="37">
        <v>188</v>
      </c>
      <c r="D107" s="38" t="s">
        <v>45</v>
      </c>
      <c r="E107" s="37">
        <v>1992</v>
      </c>
      <c r="F107" s="9">
        <f t="shared" si="3"/>
        <v>16</v>
      </c>
      <c r="G107" s="38" t="s">
        <v>40</v>
      </c>
      <c r="H107" s="39">
        <v>0.03712962962962963</v>
      </c>
      <c r="I107" s="60">
        <f t="shared" si="2"/>
        <v>6.901496259351621</v>
      </c>
      <c r="J107" s="72"/>
      <c r="K107" s="40"/>
      <c r="L107" s="73"/>
      <c r="M107" s="67">
        <v>9</v>
      </c>
      <c r="N107" s="41"/>
      <c r="O107" s="41"/>
      <c r="P107" s="41"/>
      <c r="Q107" s="43"/>
    </row>
    <row r="108" spans="2:17" s="3" customFormat="1" ht="12.75">
      <c r="B108" s="36">
        <v>102</v>
      </c>
      <c r="C108" s="37">
        <v>213</v>
      </c>
      <c r="D108" s="38" t="s">
        <v>162</v>
      </c>
      <c r="E108" s="37">
        <v>1971</v>
      </c>
      <c r="F108" s="9">
        <f t="shared" si="3"/>
        <v>37</v>
      </c>
      <c r="G108" s="38" t="s">
        <v>163</v>
      </c>
      <c r="H108" s="39">
        <v>0.037175925925925925</v>
      </c>
      <c r="I108" s="60">
        <f t="shared" si="2"/>
        <v>6.892901618929017</v>
      </c>
      <c r="J108" s="72"/>
      <c r="K108" s="40"/>
      <c r="L108" s="73"/>
      <c r="M108" s="64"/>
      <c r="N108" s="41">
        <v>29</v>
      </c>
      <c r="O108" s="41"/>
      <c r="P108" s="41"/>
      <c r="Q108" s="43"/>
    </row>
    <row r="109" spans="2:17" s="3" customFormat="1" ht="12.75">
      <c r="B109" s="36">
        <v>103</v>
      </c>
      <c r="C109" s="37">
        <v>49</v>
      </c>
      <c r="D109" s="38" t="s">
        <v>69</v>
      </c>
      <c r="E109" s="37">
        <v>1963</v>
      </c>
      <c r="F109" s="9">
        <f t="shared" si="3"/>
        <v>45</v>
      </c>
      <c r="G109" s="38" t="s">
        <v>70</v>
      </c>
      <c r="H109" s="39">
        <v>0.0371875</v>
      </c>
      <c r="I109" s="60">
        <f t="shared" si="2"/>
        <v>6.890756302521009</v>
      </c>
      <c r="J109" s="72"/>
      <c r="K109" s="40"/>
      <c r="L109" s="77">
        <v>6</v>
      </c>
      <c r="M109" s="64"/>
      <c r="N109" s="41"/>
      <c r="O109" s="41"/>
      <c r="P109" s="41"/>
      <c r="Q109" s="43"/>
    </row>
    <row r="110" spans="2:17" s="3" customFormat="1" ht="12.75">
      <c r="B110" s="36">
        <v>104</v>
      </c>
      <c r="C110" s="37">
        <v>156</v>
      </c>
      <c r="D110" s="38" t="s">
        <v>269</v>
      </c>
      <c r="E110" s="37">
        <v>1946</v>
      </c>
      <c r="F110" s="9">
        <f t="shared" si="3"/>
        <v>62</v>
      </c>
      <c r="G110" s="38" t="s">
        <v>84</v>
      </c>
      <c r="H110" s="39">
        <v>0.03721064814814815</v>
      </c>
      <c r="I110" s="60">
        <f t="shared" si="2"/>
        <v>6.88646967340591</v>
      </c>
      <c r="J110" s="72"/>
      <c r="K110" s="40"/>
      <c r="L110" s="73"/>
      <c r="M110" s="64"/>
      <c r="N110" s="41"/>
      <c r="O110" s="41"/>
      <c r="P110" s="41"/>
      <c r="Q110" s="43">
        <v>5</v>
      </c>
    </row>
    <row r="111" spans="2:17" s="3" customFormat="1" ht="12.75">
      <c r="B111" s="36">
        <v>105</v>
      </c>
      <c r="C111" s="37">
        <v>46</v>
      </c>
      <c r="D111" s="38" t="s">
        <v>71</v>
      </c>
      <c r="E111" s="37">
        <v>1964</v>
      </c>
      <c r="F111" s="9">
        <f t="shared" si="3"/>
        <v>44</v>
      </c>
      <c r="G111" s="38" t="s">
        <v>72</v>
      </c>
      <c r="H111" s="39">
        <v>0.0372337962962963</v>
      </c>
      <c r="I111" s="60">
        <f t="shared" si="2"/>
        <v>6.882188374261734</v>
      </c>
      <c r="J111" s="72"/>
      <c r="K111" s="40"/>
      <c r="L111" s="77">
        <v>7</v>
      </c>
      <c r="M111" s="64"/>
      <c r="N111" s="41"/>
      <c r="O111" s="41"/>
      <c r="P111" s="41"/>
      <c r="Q111" s="43"/>
    </row>
    <row r="112" spans="2:17" s="3" customFormat="1" ht="12.75">
      <c r="B112" s="36">
        <v>106</v>
      </c>
      <c r="C112" s="37">
        <v>382</v>
      </c>
      <c r="D112" s="38" t="s">
        <v>17</v>
      </c>
      <c r="E112" s="37">
        <v>1996</v>
      </c>
      <c r="F112" s="9">
        <f t="shared" si="3"/>
        <v>12</v>
      </c>
      <c r="G112" s="38" t="s">
        <v>18</v>
      </c>
      <c r="H112" s="39">
        <v>0.037280092592592594</v>
      </c>
      <c r="I112" s="60">
        <f t="shared" si="2"/>
        <v>6.873641726171996</v>
      </c>
      <c r="J112" s="78">
        <v>2</v>
      </c>
      <c r="K112" s="45"/>
      <c r="L112" s="75"/>
      <c r="M112" s="66"/>
      <c r="N112" s="46"/>
      <c r="O112" s="46"/>
      <c r="P112" s="46"/>
      <c r="Q112" s="47"/>
    </row>
    <row r="113" spans="2:17" s="3" customFormat="1" ht="12.75">
      <c r="B113" s="36">
        <v>107</v>
      </c>
      <c r="C113" s="37">
        <v>93</v>
      </c>
      <c r="D113" s="38" t="s">
        <v>164</v>
      </c>
      <c r="E113" s="37">
        <v>1987</v>
      </c>
      <c r="F113" s="9">
        <f t="shared" si="3"/>
        <v>21</v>
      </c>
      <c r="G113" s="38" t="s">
        <v>42</v>
      </c>
      <c r="H113" s="39">
        <v>0.037488425925925925</v>
      </c>
      <c r="I113" s="60">
        <f t="shared" si="2"/>
        <v>6.835443037974684</v>
      </c>
      <c r="J113" s="72"/>
      <c r="K113" s="40"/>
      <c r="L113" s="73"/>
      <c r="M113" s="64"/>
      <c r="N113" s="41">
        <v>30</v>
      </c>
      <c r="O113" s="41"/>
      <c r="P113" s="41"/>
      <c r="Q113" s="43"/>
    </row>
    <row r="114" spans="2:17" s="3" customFormat="1" ht="12.75">
      <c r="B114" s="36">
        <v>108</v>
      </c>
      <c r="C114" s="37">
        <v>102</v>
      </c>
      <c r="D114" s="38" t="s">
        <v>219</v>
      </c>
      <c r="E114" s="37">
        <v>1968</v>
      </c>
      <c r="F114" s="9">
        <f t="shared" si="3"/>
        <v>40</v>
      </c>
      <c r="G114" s="38" t="s">
        <v>220</v>
      </c>
      <c r="H114" s="39">
        <v>0.037523148148148146</v>
      </c>
      <c r="I114" s="60">
        <f t="shared" si="2"/>
        <v>6.829117828500927</v>
      </c>
      <c r="J114" s="72"/>
      <c r="K114" s="40"/>
      <c r="L114" s="73"/>
      <c r="M114" s="64"/>
      <c r="N114" s="41"/>
      <c r="O114" s="41">
        <v>36</v>
      </c>
      <c r="P114" s="41"/>
      <c r="Q114" s="43"/>
    </row>
    <row r="115" spans="2:17" s="3" customFormat="1" ht="12.75">
      <c r="B115" s="36">
        <v>109</v>
      </c>
      <c r="C115" s="37">
        <v>167</v>
      </c>
      <c r="D115" s="38" t="s">
        <v>270</v>
      </c>
      <c r="E115" s="37">
        <v>1946</v>
      </c>
      <c r="F115" s="9">
        <f t="shared" si="3"/>
        <v>62</v>
      </c>
      <c r="G115" s="38" t="s">
        <v>18</v>
      </c>
      <c r="H115" s="39">
        <v>0.0375462962962963</v>
      </c>
      <c r="I115" s="60">
        <f t="shared" si="2"/>
        <v>6.8249075215782975</v>
      </c>
      <c r="J115" s="72"/>
      <c r="K115" s="40"/>
      <c r="L115" s="73"/>
      <c r="M115" s="64"/>
      <c r="N115" s="41"/>
      <c r="O115" s="41"/>
      <c r="P115" s="41"/>
      <c r="Q115" s="43">
        <v>6</v>
      </c>
    </row>
    <row r="116" spans="2:17" s="3" customFormat="1" ht="12.75">
      <c r="B116" s="36">
        <v>110</v>
      </c>
      <c r="C116" s="37">
        <v>204</v>
      </c>
      <c r="D116" s="38" t="s">
        <v>46</v>
      </c>
      <c r="E116" s="37">
        <v>1998</v>
      </c>
      <c r="F116" s="9">
        <f t="shared" si="3"/>
        <v>10</v>
      </c>
      <c r="G116" s="38" t="s">
        <v>47</v>
      </c>
      <c r="H116" s="39">
        <v>0.037638888888888895</v>
      </c>
      <c r="I116" s="60">
        <f t="shared" si="2"/>
        <v>6.80811808118081</v>
      </c>
      <c r="J116" s="72"/>
      <c r="K116" s="40"/>
      <c r="L116" s="73"/>
      <c r="M116" s="67">
        <v>10</v>
      </c>
      <c r="N116" s="41"/>
      <c r="O116" s="41"/>
      <c r="P116" s="41"/>
      <c r="Q116" s="43"/>
    </row>
    <row r="117" spans="2:17" s="3" customFormat="1" ht="12.75">
      <c r="B117" s="36">
        <v>111</v>
      </c>
      <c r="C117" s="37">
        <v>21</v>
      </c>
      <c r="D117" s="38" t="s">
        <v>19</v>
      </c>
      <c r="E117" s="37">
        <v>1996</v>
      </c>
      <c r="F117" s="9">
        <f t="shared" si="3"/>
        <v>12</v>
      </c>
      <c r="G117" s="38" t="s">
        <v>20</v>
      </c>
      <c r="H117" s="39">
        <v>0.03768518518518518</v>
      </c>
      <c r="I117" s="60">
        <f t="shared" si="2"/>
        <v>6.7997542997543</v>
      </c>
      <c r="J117" s="78">
        <v>3</v>
      </c>
      <c r="K117" s="45"/>
      <c r="L117" s="75"/>
      <c r="M117" s="66"/>
      <c r="N117" s="46"/>
      <c r="O117" s="46"/>
      <c r="P117" s="46"/>
      <c r="Q117" s="47"/>
    </row>
    <row r="118" spans="2:17" s="3" customFormat="1" ht="12.75">
      <c r="B118" s="36">
        <v>112</v>
      </c>
      <c r="C118" s="37">
        <v>34</v>
      </c>
      <c r="D118" s="38" t="s">
        <v>48</v>
      </c>
      <c r="E118" s="37">
        <v>1993</v>
      </c>
      <c r="F118" s="9">
        <f t="shared" si="3"/>
        <v>15</v>
      </c>
      <c r="G118" s="38" t="s">
        <v>2</v>
      </c>
      <c r="H118" s="39">
        <v>0.03775462962962963</v>
      </c>
      <c r="I118" s="60">
        <f t="shared" si="2"/>
        <v>6.787247087676272</v>
      </c>
      <c r="J118" s="72"/>
      <c r="K118" s="40"/>
      <c r="L118" s="73"/>
      <c r="M118" s="67">
        <v>11</v>
      </c>
      <c r="N118" s="41"/>
      <c r="O118" s="41"/>
      <c r="P118" s="41"/>
      <c r="Q118" s="43"/>
    </row>
    <row r="119" spans="2:17" s="3" customFormat="1" ht="12.75">
      <c r="B119" s="36">
        <v>113</v>
      </c>
      <c r="C119" s="37">
        <v>183</v>
      </c>
      <c r="D119" s="38" t="s">
        <v>103</v>
      </c>
      <c r="E119" s="37">
        <v>1972</v>
      </c>
      <c r="F119" s="9">
        <f t="shared" si="3"/>
        <v>36</v>
      </c>
      <c r="G119" s="38" t="s">
        <v>104</v>
      </c>
      <c r="H119" s="39">
        <v>0.03783564814814815</v>
      </c>
      <c r="I119" s="60">
        <f t="shared" si="2"/>
        <v>6.772713368002447</v>
      </c>
      <c r="J119" s="72"/>
      <c r="K119" s="40">
        <v>4</v>
      </c>
      <c r="L119" s="73"/>
      <c r="M119" s="64"/>
      <c r="N119" s="41"/>
      <c r="O119" s="41"/>
      <c r="P119" s="41"/>
      <c r="Q119" s="43"/>
    </row>
    <row r="120" spans="2:17" s="3" customFormat="1" ht="12.75">
      <c r="B120" s="36">
        <v>114</v>
      </c>
      <c r="C120" s="37">
        <v>70</v>
      </c>
      <c r="D120" s="38" t="s">
        <v>105</v>
      </c>
      <c r="E120" s="37">
        <v>1988</v>
      </c>
      <c r="F120" s="9">
        <f t="shared" si="3"/>
        <v>20</v>
      </c>
      <c r="G120" s="38" t="s">
        <v>106</v>
      </c>
      <c r="H120" s="39">
        <v>0.03788194444444444</v>
      </c>
      <c r="I120" s="60">
        <f t="shared" si="2"/>
        <v>6.764436296975253</v>
      </c>
      <c r="J120" s="72"/>
      <c r="K120" s="40">
        <v>5</v>
      </c>
      <c r="L120" s="73"/>
      <c r="M120" s="64"/>
      <c r="N120" s="41"/>
      <c r="O120" s="41"/>
      <c r="P120" s="41"/>
      <c r="Q120" s="43"/>
    </row>
    <row r="121" spans="2:17" s="3" customFormat="1" ht="12.75">
      <c r="B121" s="36">
        <v>115</v>
      </c>
      <c r="C121" s="37">
        <v>111</v>
      </c>
      <c r="D121" s="38" t="s">
        <v>221</v>
      </c>
      <c r="E121" s="37">
        <v>1968</v>
      </c>
      <c r="F121" s="9">
        <f t="shared" si="3"/>
        <v>40</v>
      </c>
      <c r="G121" s="38" t="s">
        <v>222</v>
      </c>
      <c r="H121" s="39">
        <v>0.03806712962962963</v>
      </c>
      <c r="I121" s="60">
        <f t="shared" si="2"/>
        <v>6.731529340224992</v>
      </c>
      <c r="J121" s="72"/>
      <c r="K121" s="40"/>
      <c r="L121" s="73"/>
      <c r="M121" s="64"/>
      <c r="N121" s="41"/>
      <c r="O121" s="41">
        <v>37</v>
      </c>
      <c r="P121" s="41"/>
      <c r="Q121" s="43"/>
    </row>
    <row r="122" spans="2:17" s="3" customFormat="1" ht="12.75">
      <c r="B122" s="36">
        <v>116</v>
      </c>
      <c r="C122" s="37">
        <v>175</v>
      </c>
      <c r="D122" s="38" t="s">
        <v>271</v>
      </c>
      <c r="E122" s="37">
        <v>1942</v>
      </c>
      <c r="F122" s="9">
        <f t="shared" si="3"/>
        <v>66</v>
      </c>
      <c r="G122" s="38" t="s">
        <v>171</v>
      </c>
      <c r="H122" s="39">
        <v>0.03819444444444444</v>
      </c>
      <c r="I122" s="60">
        <f t="shared" si="2"/>
        <v>6.709090909090909</v>
      </c>
      <c r="J122" s="72"/>
      <c r="K122" s="40"/>
      <c r="L122" s="73"/>
      <c r="M122" s="64"/>
      <c r="N122" s="41"/>
      <c r="O122" s="41"/>
      <c r="P122" s="41"/>
      <c r="Q122" s="43">
        <v>7</v>
      </c>
    </row>
    <row r="123" spans="2:17" s="3" customFormat="1" ht="12.75">
      <c r="B123" s="36">
        <v>117</v>
      </c>
      <c r="C123" s="37">
        <v>118</v>
      </c>
      <c r="D123" s="38" t="s">
        <v>223</v>
      </c>
      <c r="E123" s="37">
        <v>1963</v>
      </c>
      <c r="F123" s="9">
        <f t="shared" si="3"/>
        <v>45</v>
      </c>
      <c r="G123" s="38" t="s">
        <v>159</v>
      </c>
      <c r="H123" s="39">
        <v>0.038287037037037036</v>
      </c>
      <c r="I123" s="60">
        <f t="shared" si="2"/>
        <v>6.692865779927449</v>
      </c>
      <c r="J123" s="72"/>
      <c r="K123" s="40"/>
      <c r="L123" s="73"/>
      <c r="M123" s="64"/>
      <c r="N123" s="41"/>
      <c r="O123" s="41">
        <v>38</v>
      </c>
      <c r="P123" s="41"/>
      <c r="Q123" s="43"/>
    </row>
    <row r="124" spans="2:17" s="3" customFormat="1" ht="12.75">
      <c r="B124" s="36">
        <v>118</v>
      </c>
      <c r="C124" s="37">
        <v>180</v>
      </c>
      <c r="D124" s="38" t="s">
        <v>165</v>
      </c>
      <c r="E124" s="37">
        <v>1976</v>
      </c>
      <c r="F124" s="9">
        <f t="shared" si="3"/>
        <v>32</v>
      </c>
      <c r="G124" s="38" t="s">
        <v>166</v>
      </c>
      <c r="H124" s="39">
        <v>0.038356481481481484</v>
      </c>
      <c r="I124" s="60">
        <f t="shared" si="2"/>
        <v>6.68074834037417</v>
      </c>
      <c r="J124" s="72"/>
      <c r="K124" s="40"/>
      <c r="L124" s="73"/>
      <c r="M124" s="64"/>
      <c r="N124" s="41">
        <v>31</v>
      </c>
      <c r="O124" s="41"/>
      <c r="P124" s="41"/>
      <c r="Q124" s="43"/>
    </row>
    <row r="125" spans="2:17" s="3" customFormat="1" ht="12.75">
      <c r="B125" s="36">
        <v>119</v>
      </c>
      <c r="C125" s="37">
        <v>36</v>
      </c>
      <c r="D125" s="38" t="s">
        <v>49</v>
      </c>
      <c r="E125" s="37">
        <v>1999</v>
      </c>
      <c r="F125" s="9">
        <f t="shared" si="3"/>
        <v>9</v>
      </c>
      <c r="G125" s="38" t="s">
        <v>50</v>
      </c>
      <c r="H125" s="39">
        <v>0.03841435185185185</v>
      </c>
      <c r="I125" s="60">
        <f t="shared" si="2"/>
        <v>6.670683940946068</v>
      </c>
      <c r="J125" s="72"/>
      <c r="K125" s="40"/>
      <c r="L125" s="73"/>
      <c r="M125" s="67">
        <v>12</v>
      </c>
      <c r="N125" s="41"/>
      <c r="O125" s="41"/>
      <c r="P125" s="41"/>
      <c r="Q125" s="43"/>
    </row>
    <row r="126" spans="2:17" s="3" customFormat="1" ht="12.75">
      <c r="B126" s="36">
        <v>120</v>
      </c>
      <c r="C126" s="37">
        <v>143</v>
      </c>
      <c r="D126" s="38" t="s">
        <v>251</v>
      </c>
      <c r="E126" s="37">
        <v>1955</v>
      </c>
      <c r="F126" s="9">
        <f t="shared" si="3"/>
        <v>53</v>
      </c>
      <c r="G126" s="38" t="s">
        <v>123</v>
      </c>
      <c r="H126" s="39">
        <v>0.03857638888888889</v>
      </c>
      <c r="I126" s="60">
        <f t="shared" si="2"/>
        <v>6.642664266426642</v>
      </c>
      <c r="J126" s="72"/>
      <c r="K126" s="40"/>
      <c r="L126" s="73"/>
      <c r="M126" s="64"/>
      <c r="N126" s="41"/>
      <c r="O126" s="41"/>
      <c r="P126" s="41">
        <v>17</v>
      </c>
      <c r="Q126" s="43"/>
    </row>
    <row r="127" spans="2:17" s="3" customFormat="1" ht="12.75">
      <c r="B127" s="36">
        <v>121</v>
      </c>
      <c r="C127" s="37">
        <v>161</v>
      </c>
      <c r="D127" s="38" t="s">
        <v>272</v>
      </c>
      <c r="E127" s="37">
        <v>1942</v>
      </c>
      <c r="F127" s="9">
        <f t="shared" si="3"/>
        <v>66</v>
      </c>
      <c r="G127" s="38" t="s">
        <v>171</v>
      </c>
      <c r="H127" s="39">
        <v>0.03858796296296297</v>
      </c>
      <c r="I127" s="60">
        <f t="shared" si="2"/>
        <v>6.640671865626874</v>
      </c>
      <c r="J127" s="72"/>
      <c r="K127" s="40"/>
      <c r="L127" s="73"/>
      <c r="M127" s="64"/>
      <c r="N127" s="41"/>
      <c r="O127" s="41"/>
      <c r="P127" s="41"/>
      <c r="Q127" s="43">
        <v>8</v>
      </c>
    </row>
    <row r="128" spans="2:17" s="3" customFormat="1" ht="12.75">
      <c r="B128" s="36">
        <v>122</v>
      </c>
      <c r="C128" s="37">
        <v>60</v>
      </c>
      <c r="D128" s="38" t="s">
        <v>107</v>
      </c>
      <c r="E128" s="37">
        <v>1979</v>
      </c>
      <c r="F128" s="9">
        <f t="shared" si="3"/>
        <v>29</v>
      </c>
      <c r="G128" s="38" t="s">
        <v>108</v>
      </c>
      <c r="H128" s="39">
        <v>0.038703703703703705</v>
      </c>
      <c r="I128" s="60">
        <f t="shared" si="2"/>
        <v>6.6208133971291865</v>
      </c>
      <c r="J128" s="72"/>
      <c r="K128" s="40">
        <v>6</v>
      </c>
      <c r="L128" s="73"/>
      <c r="M128" s="64"/>
      <c r="N128" s="41"/>
      <c r="O128" s="41"/>
      <c r="P128" s="41"/>
      <c r="Q128" s="43"/>
    </row>
    <row r="129" spans="2:17" s="3" customFormat="1" ht="12.75">
      <c r="B129" s="36">
        <v>123</v>
      </c>
      <c r="C129" s="37">
        <v>206</v>
      </c>
      <c r="D129" s="38" t="s">
        <v>167</v>
      </c>
      <c r="E129" s="37">
        <v>1985</v>
      </c>
      <c r="F129" s="9">
        <f t="shared" si="3"/>
        <v>23</v>
      </c>
      <c r="G129" s="38" t="s">
        <v>66</v>
      </c>
      <c r="H129" s="39">
        <v>0.03877314814814815</v>
      </c>
      <c r="I129" s="60">
        <f t="shared" si="2"/>
        <v>6.6089552238805975</v>
      </c>
      <c r="J129" s="72"/>
      <c r="K129" s="40"/>
      <c r="L129" s="73"/>
      <c r="M129" s="64"/>
      <c r="N129" s="41">
        <v>32</v>
      </c>
      <c r="O129" s="41"/>
      <c r="P129" s="41"/>
      <c r="Q129" s="43"/>
    </row>
    <row r="130" spans="2:17" s="3" customFormat="1" ht="12.75">
      <c r="B130" s="36">
        <v>124</v>
      </c>
      <c r="C130" s="37">
        <v>178</v>
      </c>
      <c r="D130" s="38" t="s">
        <v>168</v>
      </c>
      <c r="E130" s="37">
        <v>1969</v>
      </c>
      <c r="F130" s="9">
        <f t="shared" si="3"/>
        <v>39</v>
      </c>
      <c r="G130" s="38" t="s">
        <v>169</v>
      </c>
      <c r="H130" s="39">
        <v>0.03881944444444444</v>
      </c>
      <c r="I130" s="60">
        <f t="shared" si="2"/>
        <v>6.601073345259392</v>
      </c>
      <c r="J130" s="72"/>
      <c r="K130" s="40"/>
      <c r="L130" s="73"/>
      <c r="M130" s="64"/>
      <c r="N130" s="41">
        <v>33</v>
      </c>
      <c r="O130" s="41"/>
      <c r="P130" s="41"/>
      <c r="Q130" s="43"/>
    </row>
    <row r="131" spans="2:17" s="3" customFormat="1" ht="12.75">
      <c r="B131" s="36">
        <v>125</v>
      </c>
      <c r="C131" s="37">
        <v>381</v>
      </c>
      <c r="D131" s="38" t="s">
        <v>224</v>
      </c>
      <c r="E131" s="37">
        <v>1963</v>
      </c>
      <c r="F131" s="9">
        <f t="shared" si="3"/>
        <v>45</v>
      </c>
      <c r="G131" s="38" t="s">
        <v>18</v>
      </c>
      <c r="H131" s="39">
        <v>0.03884259259259259</v>
      </c>
      <c r="I131" s="60">
        <f t="shared" si="2"/>
        <v>6.597139451728248</v>
      </c>
      <c r="J131" s="72"/>
      <c r="K131" s="40"/>
      <c r="L131" s="73"/>
      <c r="M131" s="64"/>
      <c r="N131" s="41"/>
      <c r="O131" s="41">
        <v>39</v>
      </c>
      <c r="P131" s="41"/>
      <c r="Q131" s="43"/>
    </row>
    <row r="132" spans="2:17" s="3" customFormat="1" ht="12.75">
      <c r="B132" s="36">
        <v>126</v>
      </c>
      <c r="C132" s="37">
        <v>146</v>
      </c>
      <c r="D132" s="38" t="s">
        <v>252</v>
      </c>
      <c r="E132" s="37">
        <v>1952</v>
      </c>
      <c r="F132" s="9">
        <f t="shared" si="3"/>
        <v>56</v>
      </c>
      <c r="G132" s="38" t="s">
        <v>253</v>
      </c>
      <c r="H132" s="39">
        <v>0.03888888888888889</v>
      </c>
      <c r="I132" s="60">
        <f t="shared" si="2"/>
        <v>6.5892857142857135</v>
      </c>
      <c r="J132" s="72"/>
      <c r="K132" s="40"/>
      <c r="L132" s="73"/>
      <c r="M132" s="64"/>
      <c r="N132" s="41"/>
      <c r="O132" s="41"/>
      <c r="P132" s="41">
        <v>18</v>
      </c>
      <c r="Q132" s="43"/>
    </row>
    <row r="133" spans="2:17" s="3" customFormat="1" ht="12.75">
      <c r="B133" s="36">
        <v>127</v>
      </c>
      <c r="C133" s="37">
        <v>50</v>
      </c>
      <c r="D133" s="38" t="s">
        <v>73</v>
      </c>
      <c r="E133" s="37">
        <v>1955</v>
      </c>
      <c r="F133" s="9">
        <f t="shared" si="3"/>
        <v>53</v>
      </c>
      <c r="G133" s="38" t="s">
        <v>14</v>
      </c>
      <c r="H133" s="39">
        <v>0.03891203703703704</v>
      </c>
      <c r="I133" s="60">
        <f t="shared" si="2"/>
        <v>6.585365853658537</v>
      </c>
      <c r="J133" s="72"/>
      <c r="K133" s="40"/>
      <c r="L133" s="77">
        <v>8</v>
      </c>
      <c r="M133" s="64"/>
      <c r="N133" s="41"/>
      <c r="O133" s="41"/>
      <c r="P133" s="41"/>
      <c r="Q133" s="43"/>
    </row>
    <row r="134" spans="2:17" s="3" customFormat="1" ht="12.75">
      <c r="B134" s="36">
        <v>128</v>
      </c>
      <c r="C134" s="37">
        <v>59</v>
      </c>
      <c r="D134" s="38" t="s">
        <v>74</v>
      </c>
      <c r="E134" s="37">
        <v>1963</v>
      </c>
      <c r="F134" s="9">
        <f t="shared" si="3"/>
        <v>45</v>
      </c>
      <c r="G134" s="38" t="s">
        <v>75</v>
      </c>
      <c r="H134" s="39">
        <v>0.03891203703703704</v>
      </c>
      <c r="I134" s="60">
        <f t="shared" si="2"/>
        <v>6.585365853658537</v>
      </c>
      <c r="J134" s="72"/>
      <c r="K134" s="40"/>
      <c r="L134" s="77">
        <v>9</v>
      </c>
      <c r="M134" s="64"/>
      <c r="N134" s="41"/>
      <c r="O134" s="41"/>
      <c r="P134" s="41"/>
      <c r="Q134" s="43"/>
    </row>
    <row r="135" spans="2:17" s="3" customFormat="1" ht="12.75">
      <c r="B135" s="36">
        <v>129</v>
      </c>
      <c r="C135" s="37">
        <v>28</v>
      </c>
      <c r="D135" s="38" t="s">
        <v>21</v>
      </c>
      <c r="E135" s="37">
        <v>1998</v>
      </c>
      <c r="F135" s="9">
        <f t="shared" si="3"/>
        <v>10</v>
      </c>
      <c r="G135" s="38" t="s">
        <v>22</v>
      </c>
      <c r="H135" s="39">
        <v>0.03895833333333334</v>
      </c>
      <c r="I135" s="60">
        <f aca="true" t="shared" si="4" ref="I135:I188">$A$2/H135*$A$1</f>
        <v>6.57754010695187</v>
      </c>
      <c r="J135" s="78">
        <v>4</v>
      </c>
      <c r="K135" s="45"/>
      <c r="L135" s="75"/>
      <c r="M135" s="66"/>
      <c r="N135" s="46"/>
      <c r="O135" s="46"/>
      <c r="P135" s="46"/>
      <c r="Q135" s="47"/>
    </row>
    <row r="136" spans="2:17" s="3" customFormat="1" ht="12.75">
      <c r="B136" s="36">
        <v>130</v>
      </c>
      <c r="C136" s="37">
        <v>157</v>
      </c>
      <c r="D136" s="38" t="s">
        <v>273</v>
      </c>
      <c r="E136" s="37">
        <v>1939</v>
      </c>
      <c r="F136" s="9">
        <f aca="true" t="shared" si="5" ref="F136:F188">2008-E136</f>
        <v>69</v>
      </c>
      <c r="G136" s="38" t="s">
        <v>128</v>
      </c>
      <c r="H136" s="39">
        <v>0.038981481481481485</v>
      </c>
      <c r="I136" s="60">
        <f t="shared" si="4"/>
        <v>6.573634204275534</v>
      </c>
      <c r="J136" s="72"/>
      <c r="K136" s="40"/>
      <c r="L136" s="73"/>
      <c r="M136" s="64"/>
      <c r="N136" s="41"/>
      <c r="O136" s="41"/>
      <c r="P136" s="41"/>
      <c r="Q136" s="43">
        <v>9</v>
      </c>
    </row>
    <row r="137" spans="2:17" s="3" customFormat="1" ht="12.75">
      <c r="B137" s="36">
        <v>131</v>
      </c>
      <c r="C137" s="37">
        <v>22</v>
      </c>
      <c r="D137" s="38" t="s">
        <v>23</v>
      </c>
      <c r="E137" s="37">
        <v>1994</v>
      </c>
      <c r="F137" s="9">
        <f t="shared" si="5"/>
        <v>14</v>
      </c>
      <c r="G137" s="38" t="s">
        <v>24</v>
      </c>
      <c r="H137" s="39">
        <v>0.03922453703703704</v>
      </c>
      <c r="I137" s="60">
        <f t="shared" si="4"/>
        <v>6.532900560637356</v>
      </c>
      <c r="J137" s="78">
        <v>5</v>
      </c>
      <c r="K137" s="45"/>
      <c r="L137" s="75"/>
      <c r="M137" s="66"/>
      <c r="N137" s="46"/>
      <c r="O137" s="46"/>
      <c r="P137" s="46"/>
      <c r="Q137" s="47"/>
    </row>
    <row r="138" spans="2:17" s="3" customFormat="1" ht="12.75">
      <c r="B138" s="36">
        <v>132</v>
      </c>
      <c r="C138" s="37">
        <v>61</v>
      </c>
      <c r="D138" s="38" t="s">
        <v>109</v>
      </c>
      <c r="E138" s="37">
        <v>1986</v>
      </c>
      <c r="F138" s="9">
        <f t="shared" si="5"/>
        <v>22</v>
      </c>
      <c r="G138" s="38" t="s">
        <v>110</v>
      </c>
      <c r="H138" s="39">
        <v>0.03939814814814815</v>
      </c>
      <c r="I138" s="60">
        <f t="shared" si="4"/>
        <v>6.5041128084606346</v>
      </c>
      <c r="J138" s="72"/>
      <c r="K138" s="40">
        <v>7</v>
      </c>
      <c r="L138" s="73"/>
      <c r="M138" s="64"/>
      <c r="N138" s="41"/>
      <c r="O138" s="41"/>
      <c r="P138" s="41"/>
      <c r="Q138" s="43"/>
    </row>
    <row r="139" spans="2:17" s="3" customFormat="1" ht="12.75">
      <c r="B139" s="36">
        <v>133</v>
      </c>
      <c r="C139" s="37">
        <v>29</v>
      </c>
      <c r="D139" s="38" t="s">
        <v>25</v>
      </c>
      <c r="E139" s="37">
        <v>1992</v>
      </c>
      <c r="F139" s="9">
        <f t="shared" si="5"/>
        <v>16</v>
      </c>
      <c r="G139" s="38" t="s">
        <v>26</v>
      </c>
      <c r="H139" s="39">
        <v>0.039467592592592596</v>
      </c>
      <c r="I139" s="60">
        <f t="shared" si="4"/>
        <v>6.492668621700879</v>
      </c>
      <c r="J139" s="78">
        <v>6</v>
      </c>
      <c r="K139" s="45"/>
      <c r="L139" s="75"/>
      <c r="M139" s="66"/>
      <c r="N139" s="46"/>
      <c r="O139" s="46"/>
      <c r="P139" s="46"/>
      <c r="Q139" s="47"/>
    </row>
    <row r="140" spans="2:17" s="3" customFormat="1" ht="12.75">
      <c r="B140" s="36">
        <v>134</v>
      </c>
      <c r="C140" s="37">
        <v>110</v>
      </c>
      <c r="D140" s="38" t="s">
        <v>225</v>
      </c>
      <c r="E140" s="37">
        <v>1961</v>
      </c>
      <c r="F140" s="9">
        <f t="shared" si="5"/>
        <v>47</v>
      </c>
      <c r="G140" s="38" t="s">
        <v>226</v>
      </c>
      <c r="H140" s="39">
        <v>0.039942129629629626</v>
      </c>
      <c r="I140" s="60">
        <f t="shared" si="4"/>
        <v>6.415531729933353</v>
      </c>
      <c r="J140" s="72"/>
      <c r="K140" s="40"/>
      <c r="L140" s="73"/>
      <c r="M140" s="64"/>
      <c r="N140" s="41"/>
      <c r="O140" s="41">
        <v>40</v>
      </c>
      <c r="P140" s="41"/>
      <c r="Q140" s="43"/>
    </row>
    <row r="141" spans="2:17" s="3" customFormat="1" ht="12.75">
      <c r="B141" s="36">
        <v>135</v>
      </c>
      <c r="C141" s="37">
        <v>26</v>
      </c>
      <c r="D141" s="38" t="s">
        <v>27</v>
      </c>
      <c r="E141" s="37">
        <v>1995</v>
      </c>
      <c r="F141" s="9">
        <f t="shared" si="5"/>
        <v>13</v>
      </c>
      <c r="G141" s="38" t="s">
        <v>28</v>
      </c>
      <c r="H141" s="39">
        <v>0.040185185185185185</v>
      </c>
      <c r="I141" s="60">
        <f t="shared" si="4"/>
        <v>6.376728110599078</v>
      </c>
      <c r="J141" s="78">
        <v>7</v>
      </c>
      <c r="K141" s="45"/>
      <c r="L141" s="75"/>
      <c r="M141" s="66"/>
      <c r="N141" s="46"/>
      <c r="O141" s="46"/>
      <c r="P141" s="46"/>
      <c r="Q141" s="47"/>
    </row>
    <row r="142" spans="2:17" s="3" customFormat="1" ht="12.75">
      <c r="B142" s="36">
        <v>136</v>
      </c>
      <c r="C142" s="37">
        <v>39</v>
      </c>
      <c r="D142" s="38" t="s">
        <v>51</v>
      </c>
      <c r="E142" s="37">
        <v>1995</v>
      </c>
      <c r="F142" s="9">
        <f t="shared" si="5"/>
        <v>13</v>
      </c>
      <c r="G142" s="38" t="s">
        <v>52</v>
      </c>
      <c r="H142" s="39">
        <v>0.04033564814814815</v>
      </c>
      <c r="I142" s="60">
        <f t="shared" si="4"/>
        <v>6.352941176470588</v>
      </c>
      <c r="J142" s="72"/>
      <c r="K142" s="40"/>
      <c r="L142" s="73"/>
      <c r="M142" s="67">
        <v>13</v>
      </c>
      <c r="N142" s="41"/>
      <c r="O142" s="41"/>
      <c r="P142" s="41"/>
      <c r="Q142" s="43"/>
    </row>
    <row r="143" spans="2:17" s="3" customFormat="1" ht="12.75">
      <c r="B143" s="36">
        <v>137</v>
      </c>
      <c r="C143" s="37">
        <v>31</v>
      </c>
      <c r="D143" s="38" t="s">
        <v>53</v>
      </c>
      <c r="E143" s="37">
        <v>1995</v>
      </c>
      <c r="F143" s="9">
        <f t="shared" si="5"/>
        <v>13</v>
      </c>
      <c r="G143" s="38" t="s">
        <v>54</v>
      </c>
      <c r="H143" s="39">
        <v>0.04034722222222222</v>
      </c>
      <c r="I143" s="60">
        <f t="shared" si="4"/>
        <v>6.3511187607573145</v>
      </c>
      <c r="J143" s="72"/>
      <c r="K143" s="40"/>
      <c r="L143" s="73"/>
      <c r="M143" s="67">
        <v>14</v>
      </c>
      <c r="N143" s="41"/>
      <c r="O143" s="41"/>
      <c r="P143" s="41"/>
      <c r="Q143" s="43"/>
    </row>
    <row r="144" spans="2:17" s="3" customFormat="1" ht="12.75">
      <c r="B144" s="36">
        <v>138</v>
      </c>
      <c r="C144" s="37">
        <v>159</v>
      </c>
      <c r="D144" s="38" t="s">
        <v>274</v>
      </c>
      <c r="E144" s="37">
        <v>1947</v>
      </c>
      <c r="F144" s="9">
        <f t="shared" si="5"/>
        <v>61</v>
      </c>
      <c r="G144" s="38" t="s">
        <v>142</v>
      </c>
      <c r="H144" s="39">
        <v>0.040636574074074075</v>
      </c>
      <c r="I144" s="60">
        <f t="shared" si="4"/>
        <v>6.305895756194816</v>
      </c>
      <c r="J144" s="72"/>
      <c r="K144" s="40"/>
      <c r="L144" s="73"/>
      <c r="M144" s="64"/>
      <c r="N144" s="41"/>
      <c r="O144" s="41"/>
      <c r="P144" s="41"/>
      <c r="Q144" s="43">
        <v>10</v>
      </c>
    </row>
    <row r="145" spans="2:17" s="3" customFormat="1" ht="12.75">
      <c r="B145" s="36">
        <v>139</v>
      </c>
      <c r="C145" s="37">
        <v>45</v>
      </c>
      <c r="D145" s="38" t="s">
        <v>427</v>
      </c>
      <c r="E145" s="37">
        <v>1959</v>
      </c>
      <c r="F145" s="9">
        <f t="shared" si="5"/>
        <v>49</v>
      </c>
      <c r="G145" s="38" t="s">
        <v>42</v>
      </c>
      <c r="H145" s="39">
        <v>0.040844907407407406</v>
      </c>
      <c r="I145" s="60">
        <f t="shared" si="4"/>
        <v>6.273731935392463</v>
      </c>
      <c r="J145" s="72"/>
      <c r="K145" s="40"/>
      <c r="L145" s="77">
        <v>10</v>
      </c>
      <c r="M145" s="64"/>
      <c r="N145" s="41"/>
      <c r="O145" s="41"/>
      <c r="P145" s="41"/>
      <c r="Q145" s="43"/>
    </row>
    <row r="146" spans="2:17" s="3" customFormat="1" ht="12.75">
      <c r="B146" s="36">
        <v>140</v>
      </c>
      <c r="C146" s="37">
        <v>163</v>
      </c>
      <c r="D146" s="38" t="s">
        <v>275</v>
      </c>
      <c r="E146" s="37">
        <v>1943</v>
      </c>
      <c r="F146" s="9">
        <f t="shared" si="5"/>
        <v>65</v>
      </c>
      <c r="G146" s="38" t="s">
        <v>82</v>
      </c>
      <c r="H146" s="39">
        <v>0.0409375</v>
      </c>
      <c r="I146" s="60">
        <f t="shared" si="4"/>
        <v>6.259541984732825</v>
      </c>
      <c r="J146" s="72"/>
      <c r="K146" s="40"/>
      <c r="L146" s="73"/>
      <c r="M146" s="64"/>
      <c r="N146" s="41"/>
      <c r="O146" s="41"/>
      <c r="P146" s="41"/>
      <c r="Q146" s="43">
        <v>11</v>
      </c>
    </row>
    <row r="147" spans="2:17" s="3" customFormat="1" ht="12.75">
      <c r="B147" s="36">
        <v>141</v>
      </c>
      <c r="C147" s="37">
        <v>185</v>
      </c>
      <c r="D147" s="38" t="s">
        <v>254</v>
      </c>
      <c r="E147" s="37">
        <v>1950</v>
      </c>
      <c r="F147" s="9">
        <f t="shared" si="5"/>
        <v>58</v>
      </c>
      <c r="G147" s="38" t="s">
        <v>255</v>
      </c>
      <c r="H147" s="39">
        <v>0.04097222222222222</v>
      </c>
      <c r="I147" s="60">
        <f t="shared" si="4"/>
        <v>6.254237288135593</v>
      </c>
      <c r="J147" s="72"/>
      <c r="K147" s="40"/>
      <c r="L147" s="73"/>
      <c r="M147" s="64"/>
      <c r="N147" s="41"/>
      <c r="O147" s="41"/>
      <c r="P147" s="41">
        <v>19</v>
      </c>
      <c r="Q147" s="43"/>
    </row>
    <row r="148" spans="2:17" s="3" customFormat="1" ht="12.75">
      <c r="B148" s="36">
        <v>142</v>
      </c>
      <c r="C148" s="37">
        <v>201</v>
      </c>
      <c r="D148" s="38" t="s">
        <v>170</v>
      </c>
      <c r="E148" s="37">
        <v>1971</v>
      </c>
      <c r="F148" s="9">
        <f t="shared" si="5"/>
        <v>37</v>
      </c>
      <c r="G148" s="38" t="s">
        <v>171</v>
      </c>
      <c r="H148" s="39">
        <v>0.041180555555555554</v>
      </c>
      <c r="I148" s="60">
        <f t="shared" si="4"/>
        <v>6.222596964586847</v>
      </c>
      <c r="J148" s="72"/>
      <c r="K148" s="40"/>
      <c r="L148" s="73"/>
      <c r="M148" s="64"/>
      <c r="N148" s="41">
        <v>34</v>
      </c>
      <c r="O148" s="41"/>
      <c r="P148" s="41"/>
      <c r="Q148" s="43"/>
    </row>
    <row r="149" spans="2:17" s="3" customFormat="1" ht="12.75">
      <c r="B149" s="36">
        <v>143</v>
      </c>
      <c r="C149" s="37">
        <v>209</v>
      </c>
      <c r="D149" s="38" t="s">
        <v>306</v>
      </c>
      <c r="E149" s="37">
        <v>1953</v>
      </c>
      <c r="F149" s="9">
        <f t="shared" si="5"/>
        <v>55</v>
      </c>
      <c r="G149" s="38" t="s">
        <v>256</v>
      </c>
      <c r="H149" s="39">
        <v>0.041296296296296296</v>
      </c>
      <c r="I149" s="60">
        <f t="shared" si="4"/>
        <v>6.205156950672646</v>
      </c>
      <c r="J149" s="72"/>
      <c r="K149" s="40"/>
      <c r="L149" s="73"/>
      <c r="M149" s="64"/>
      <c r="N149" s="41"/>
      <c r="O149" s="41"/>
      <c r="P149" s="41">
        <v>20</v>
      </c>
      <c r="Q149" s="43"/>
    </row>
    <row r="150" spans="2:17" s="3" customFormat="1" ht="12.75">
      <c r="B150" s="36">
        <v>144</v>
      </c>
      <c r="C150" s="37">
        <v>166</v>
      </c>
      <c r="D150" s="38" t="s">
        <v>276</v>
      </c>
      <c r="E150" s="37">
        <v>1938</v>
      </c>
      <c r="F150" s="9">
        <f t="shared" si="5"/>
        <v>70</v>
      </c>
      <c r="G150" s="38" t="s">
        <v>50</v>
      </c>
      <c r="H150" s="39">
        <v>0.04143518518518518</v>
      </c>
      <c r="I150" s="60">
        <f t="shared" si="4"/>
        <v>6.184357541899442</v>
      </c>
      <c r="J150" s="72"/>
      <c r="K150" s="40"/>
      <c r="L150" s="73"/>
      <c r="M150" s="64"/>
      <c r="N150" s="41"/>
      <c r="O150" s="41"/>
      <c r="P150" s="41"/>
      <c r="Q150" s="43">
        <v>12</v>
      </c>
    </row>
    <row r="151" spans="2:17" s="3" customFormat="1" ht="12.75">
      <c r="B151" s="36">
        <v>145</v>
      </c>
      <c r="C151" s="37">
        <v>23</v>
      </c>
      <c r="D151" s="38" t="s">
        <v>29</v>
      </c>
      <c r="E151" s="37">
        <v>1997</v>
      </c>
      <c r="F151" s="9">
        <f t="shared" si="5"/>
        <v>11</v>
      </c>
      <c r="G151" s="38" t="s">
        <v>8</v>
      </c>
      <c r="H151" s="39">
        <v>0.04145833333333333</v>
      </c>
      <c r="I151" s="60">
        <f t="shared" si="4"/>
        <v>6.180904522613066</v>
      </c>
      <c r="J151" s="78">
        <v>8</v>
      </c>
      <c r="K151" s="45"/>
      <c r="L151" s="75"/>
      <c r="M151" s="66"/>
      <c r="N151" s="46"/>
      <c r="O151" s="46"/>
      <c r="P151" s="46"/>
      <c r="Q151" s="47"/>
    </row>
    <row r="152" spans="2:17" s="3" customFormat="1" ht="12.75">
      <c r="B152" s="36">
        <v>146</v>
      </c>
      <c r="C152" s="37">
        <v>24</v>
      </c>
      <c r="D152" s="38" t="s">
        <v>30</v>
      </c>
      <c r="E152" s="37">
        <v>1996</v>
      </c>
      <c r="F152" s="9">
        <f t="shared" si="5"/>
        <v>12</v>
      </c>
      <c r="G152" s="38" t="s">
        <v>31</v>
      </c>
      <c r="H152" s="39">
        <v>0.0415162037037037</v>
      </c>
      <c r="I152" s="60">
        <f t="shared" si="4"/>
        <v>6.172288820741567</v>
      </c>
      <c r="J152" s="78">
        <v>9</v>
      </c>
      <c r="K152" s="45"/>
      <c r="L152" s="75"/>
      <c r="M152" s="66"/>
      <c r="N152" s="46"/>
      <c r="O152" s="46"/>
      <c r="P152" s="46"/>
      <c r="Q152" s="47"/>
    </row>
    <row r="153" spans="2:17" s="3" customFormat="1" ht="12.75">
      <c r="B153" s="36">
        <v>147</v>
      </c>
      <c r="C153" s="37">
        <v>177</v>
      </c>
      <c r="D153" s="38" t="s">
        <v>277</v>
      </c>
      <c r="E153" s="37">
        <v>1940</v>
      </c>
      <c r="F153" s="9">
        <f t="shared" si="5"/>
        <v>68</v>
      </c>
      <c r="G153" s="38" t="s">
        <v>278</v>
      </c>
      <c r="H153" s="39">
        <v>0.04159722222222222</v>
      </c>
      <c r="I153" s="60">
        <f t="shared" si="4"/>
        <v>6.160267111853089</v>
      </c>
      <c r="J153" s="72"/>
      <c r="K153" s="40"/>
      <c r="L153" s="73"/>
      <c r="M153" s="64"/>
      <c r="N153" s="41"/>
      <c r="O153" s="41"/>
      <c r="P153" s="41"/>
      <c r="Q153" s="43">
        <v>13</v>
      </c>
    </row>
    <row r="154" spans="2:17" s="3" customFormat="1" ht="12.75">
      <c r="B154" s="36">
        <v>148</v>
      </c>
      <c r="C154" s="37">
        <v>66</v>
      </c>
      <c r="D154" s="38" t="s">
        <v>111</v>
      </c>
      <c r="E154" s="37">
        <v>1970</v>
      </c>
      <c r="F154" s="9">
        <f t="shared" si="5"/>
        <v>38</v>
      </c>
      <c r="G154" s="38" t="s">
        <v>112</v>
      </c>
      <c r="H154" s="50">
        <v>0.04171296296296296</v>
      </c>
      <c r="I154" s="60">
        <f t="shared" si="4"/>
        <v>6.143174250832409</v>
      </c>
      <c r="J154" s="72"/>
      <c r="K154" s="40">
        <v>8</v>
      </c>
      <c r="L154" s="73"/>
      <c r="M154" s="64"/>
      <c r="N154" s="41"/>
      <c r="O154" s="41"/>
      <c r="P154" s="41"/>
      <c r="Q154" s="43"/>
    </row>
    <row r="155" spans="2:17" s="3" customFormat="1" ht="12.75">
      <c r="B155" s="36">
        <v>149</v>
      </c>
      <c r="C155" s="37">
        <v>12</v>
      </c>
      <c r="D155" s="38" t="s">
        <v>113</v>
      </c>
      <c r="E155" s="37">
        <v>1980</v>
      </c>
      <c r="F155" s="9">
        <f t="shared" si="5"/>
        <v>28</v>
      </c>
      <c r="G155" s="38" t="s">
        <v>114</v>
      </c>
      <c r="H155" s="50">
        <v>0.04179398148148148</v>
      </c>
      <c r="I155" s="60">
        <f t="shared" si="4"/>
        <v>6.131265577402382</v>
      </c>
      <c r="J155" s="72"/>
      <c r="K155" s="40">
        <v>9</v>
      </c>
      <c r="L155" s="73"/>
      <c r="M155" s="64"/>
      <c r="N155" s="41"/>
      <c r="O155" s="41"/>
      <c r="P155" s="41"/>
      <c r="Q155" s="43"/>
    </row>
    <row r="156" spans="2:17" s="3" customFormat="1" ht="12.75">
      <c r="B156" s="36">
        <v>150</v>
      </c>
      <c r="C156" s="37">
        <v>202</v>
      </c>
      <c r="D156" s="38" t="s">
        <v>76</v>
      </c>
      <c r="E156" s="37">
        <v>1962</v>
      </c>
      <c r="F156" s="9">
        <f t="shared" si="5"/>
        <v>46</v>
      </c>
      <c r="G156" s="38" t="s">
        <v>2</v>
      </c>
      <c r="H156" s="50">
        <v>0.041840277777777775</v>
      </c>
      <c r="I156" s="60">
        <f t="shared" si="4"/>
        <v>6.12448132780083</v>
      </c>
      <c r="J156" s="72"/>
      <c r="K156" s="40"/>
      <c r="L156" s="77">
        <v>11</v>
      </c>
      <c r="M156" s="64"/>
      <c r="N156" s="41"/>
      <c r="O156" s="41"/>
      <c r="P156" s="41"/>
      <c r="Q156" s="43"/>
    </row>
    <row r="157" spans="2:17" s="3" customFormat="1" ht="12.75">
      <c r="B157" s="36">
        <v>151</v>
      </c>
      <c r="C157" s="37">
        <v>210</v>
      </c>
      <c r="D157" s="38" t="s">
        <v>55</v>
      </c>
      <c r="E157" s="37">
        <v>1996</v>
      </c>
      <c r="F157" s="9">
        <f t="shared" si="5"/>
        <v>12</v>
      </c>
      <c r="G157" s="38" t="s">
        <v>56</v>
      </c>
      <c r="H157" s="50">
        <v>0.04195601851851852</v>
      </c>
      <c r="I157" s="60">
        <f t="shared" si="4"/>
        <v>6.107586206896553</v>
      </c>
      <c r="J157" s="72"/>
      <c r="K157" s="40"/>
      <c r="L157" s="73"/>
      <c r="M157" s="67">
        <v>15</v>
      </c>
      <c r="N157" s="41"/>
      <c r="O157" s="41"/>
      <c r="P157" s="41"/>
      <c r="Q157" s="43"/>
    </row>
    <row r="158" spans="2:17" s="3" customFormat="1" ht="12.75">
      <c r="B158" s="36">
        <v>152</v>
      </c>
      <c r="C158" s="37">
        <v>53</v>
      </c>
      <c r="D158" s="38" t="s">
        <v>77</v>
      </c>
      <c r="E158" s="37">
        <v>1965</v>
      </c>
      <c r="F158" s="9">
        <f t="shared" si="5"/>
        <v>43</v>
      </c>
      <c r="G158" s="38" t="s">
        <v>8</v>
      </c>
      <c r="H158" s="50">
        <v>0.04207175925925926</v>
      </c>
      <c r="I158" s="60">
        <f t="shared" si="4"/>
        <v>6.090784044016506</v>
      </c>
      <c r="J158" s="72"/>
      <c r="K158" s="40"/>
      <c r="L158" s="77">
        <v>12</v>
      </c>
      <c r="M158" s="64"/>
      <c r="N158" s="41"/>
      <c r="O158" s="41"/>
      <c r="P158" s="41"/>
      <c r="Q158" s="43"/>
    </row>
    <row r="159" spans="2:17" s="3" customFormat="1" ht="12.75">
      <c r="B159" s="36">
        <v>153</v>
      </c>
      <c r="C159" s="37">
        <v>63</v>
      </c>
      <c r="D159" s="38" t="s">
        <v>115</v>
      </c>
      <c r="E159" s="37">
        <v>1973</v>
      </c>
      <c r="F159" s="9">
        <f t="shared" si="5"/>
        <v>35</v>
      </c>
      <c r="G159" s="38" t="s">
        <v>18</v>
      </c>
      <c r="H159" s="50">
        <v>0.042164351851851856</v>
      </c>
      <c r="I159" s="60">
        <f t="shared" si="4"/>
        <v>6.077408729069448</v>
      </c>
      <c r="J159" s="72"/>
      <c r="K159" s="40">
        <v>10</v>
      </c>
      <c r="L159" s="73"/>
      <c r="M159" s="64"/>
      <c r="N159" s="41"/>
      <c r="O159" s="41"/>
      <c r="P159" s="41"/>
      <c r="Q159" s="43"/>
    </row>
    <row r="160" spans="2:17" s="3" customFormat="1" ht="12.75">
      <c r="B160" s="36">
        <v>154</v>
      </c>
      <c r="C160" s="37">
        <v>198</v>
      </c>
      <c r="D160" s="38" t="s">
        <v>257</v>
      </c>
      <c r="E160" s="37">
        <v>1955</v>
      </c>
      <c r="F160" s="9">
        <f t="shared" si="5"/>
        <v>53</v>
      </c>
      <c r="G160" s="38" t="s">
        <v>258</v>
      </c>
      <c r="H160" s="50">
        <v>0.04217592592592592</v>
      </c>
      <c r="I160" s="60">
        <f t="shared" si="4"/>
        <v>6.075740944017564</v>
      </c>
      <c r="J160" s="72"/>
      <c r="K160" s="40"/>
      <c r="L160" s="73"/>
      <c r="M160" s="64"/>
      <c r="N160" s="41"/>
      <c r="O160" s="41"/>
      <c r="P160" s="41">
        <v>21</v>
      </c>
      <c r="Q160" s="43"/>
    </row>
    <row r="161" spans="2:17" s="3" customFormat="1" ht="12.75">
      <c r="B161" s="36">
        <v>155</v>
      </c>
      <c r="C161" s="37">
        <v>104</v>
      </c>
      <c r="D161" s="38" t="s">
        <v>227</v>
      </c>
      <c r="E161" s="37">
        <v>1962</v>
      </c>
      <c r="F161" s="9">
        <f t="shared" si="5"/>
        <v>46</v>
      </c>
      <c r="G161" s="38" t="s">
        <v>228</v>
      </c>
      <c r="H161" s="50">
        <v>0.0421875</v>
      </c>
      <c r="I161" s="60">
        <f t="shared" si="4"/>
        <v>6.0740740740740735</v>
      </c>
      <c r="J161" s="72"/>
      <c r="K161" s="40"/>
      <c r="L161" s="73"/>
      <c r="M161" s="64"/>
      <c r="N161" s="41"/>
      <c r="O161" s="41">
        <v>41</v>
      </c>
      <c r="P161" s="41"/>
      <c r="Q161" s="43"/>
    </row>
    <row r="162" spans="2:17" s="3" customFormat="1" ht="12.75">
      <c r="B162" s="36">
        <v>156</v>
      </c>
      <c r="C162" s="37">
        <v>42</v>
      </c>
      <c r="D162" s="38" t="s">
        <v>57</v>
      </c>
      <c r="E162" s="37">
        <v>1996</v>
      </c>
      <c r="F162" s="9">
        <f t="shared" si="5"/>
        <v>12</v>
      </c>
      <c r="G162" s="38" t="s">
        <v>58</v>
      </c>
      <c r="H162" s="50">
        <v>0.042222222222222223</v>
      </c>
      <c r="I162" s="60">
        <f t="shared" si="4"/>
        <v>6.069078947368421</v>
      </c>
      <c r="J162" s="72"/>
      <c r="K162" s="40"/>
      <c r="L162" s="73"/>
      <c r="M162" s="67">
        <v>16</v>
      </c>
      <c r="N162" s="41"/>
      <c r="O162" s="41"/>
      <c r="P162" s="41"/>
      <c r="Q162" s="43"/>
    </row>
    <row r="163" spans="2:17" s="3" customFormat="1" ht="12.75">
      <c r="B163" s="36">
        <v>157</v>
      </c>
      <c r="C163" s="37">
        <v>205</v>
      </c>
      <c r="D163" s="38" t="s">
        <v>59</v>
      </c>
      <c r="E163" s="37">
        <v>2000</v>
      </c>
      <c r="F163" s="9">
        <f t="shared" si="5"/>
        <v>8</v>
      </c>
      <c r="G163" s="38" t="s">
        <v>47</v>
      </c>
      <c r="H163" s="50">
        <v>0.042337962962962966</v>
      </c>
      <c r="I163" s="60">
        <f t="shared" si="4"/>
        <v>6.052487698195735</v>
      </c>
      <c r="J163" s="72"/>
      <c r="K163" s="40"/>
      <c r="L163" s="73"/>
      <c r="M163" s="67">
        <v>17</v>
      </c>
      <c r="N163" s="41"/>
      <c r="O163" s="41"/>
      <c r="P163" s="41"/>
      <c r="Q163" s="43"/>
    </row>
    <row r="164" spans="2:17" s="3" customFormat="1" ht="12.75">
      <c r="B164" s="36">
        <v>158</v>
      </c>
      <c r="C164" s="37">
        <v>67</v>
      </c>
      <c r="D164" s="38" t="s">
        <v>116</v>
      </c>
      <c r="E164" s="37">
        <v>1974</v>
      </c>
      <c r="F164" s="9">
        <f t="shared" si="5"/>
        <v>34</v>
      </c>
      <c r="G164" s="38" t="s">
        <v>66</v>
      </c>
      <c r="H164" s="50">
        <v>0.0427662037037037</v>
      </c>
      <c r="I164" s="60">
        <f t="shared" si="4"/>
        <v>5.991880920162382</v>
      </c>
      <c r="J164" s="72"/>
      <c r="K164" s="40">
        <v>11</v>
      </c>
      <c r="L164" s="73"/>
      <c r="M164" s="64"/>
      <c r="N164" s="41"/>
      <c r="O164" s="41"/>
      <c r="P164" s="41"/>
      <c r="Q164" s="43"/>
    </row>
    <row r="165" spans="2:17" s="3" customFormat="1" ht="12.75">
      <c r="B165" s="36">
        <v>159</v>
      </c>
      <c r="C165" s="37">
        <v>125</v>
      </c>
      <c r="D165" s="38" t="s">
        <v>229</v>
      </c>
      <c r="E165" s="37">
        <v>1967</v>
      </c>
      <c r="F165" s="9">
        <f t="shared" si="5"/>
        <v>41</v>
      </c>
      <c r="G165" s="38" t="s">
        <v>230</v>
      </c>
      <c r="H165" s="50">
        <v>0.04296296296296296</v>
      </c>
      <c r="I165" s="60">
        <f t="shared" si="4"/>
        <v>5.964439655172414</v>
      </c>
      <c r="J165" s="72"/>
      <c r="K165" s="40"/>
      <c r="L165" s="73"/>
      <c r="M165" s="64"/>
      <c r="N165" s="41"/>
      <c r="O165" s="41">
        <v>42</v>
      </c>
      <c r="P165" s="41"/>
      <c r="Q165" s="43"/>
    </row>
    <row r="166" spans="2:17" s="3" customFormat="1" ht="12.75">
      <c r="B166" s="36">
        <v>160</v>
      </c>
      <c r="C166" s="37">
        <v>195</v>
      </c>
      <c r="D166" s="38" t="s">
        <v>78</v>
      </c>
      <c r="E166" s="37">
        <v>1965</v>
      </c>
      <c r="F166" s="9">
        <f t="shared" si="5"/>
        <v>43</v>
      </c>
      <c r="G166" s="38" t="s">
        <v>79</v>
      </c>
      <c r="H166" s="50">
        <v>0.04329861111111111</v>
      </c>
      <c r="I166" s="60">
        <f t="shared" si="4"/>
        <v>5.918203688853248</v>
      </c>
      <c r="J166" s="72"/>
      <c r="K166" s="40"/>
      <c r="L166" s="77">
        <v>13</v>
      </c>
      <c r="M166" s="64"/>
      <c r="N166" s="41"/>
      <c r="O166" s="41"/>
      <c r="P166" s="41"/>
      <c r="Q166" s="43"/>
    </row>
    <row r="167" spans="2:17" s="3" customFormat="1" ht="12.75">
      <c r="B167" s="36">
        <v>161</v>
      </c>
      <c r="C167" s="37">
        <v>130</v>
      </c>
      <c r="D167" s="38" t="s">
        <v>231</v>
      </c>
      <c r="E167" s="37">
        <v>1964</v>
      </c>
      <c r="F167" s="9">
        <f t="shared" si="5"/>
        <v>44</v>
      </c>
      <c r="G167" s="38" t="s">
        <v>232</v>
      </c>
      <c r="H167" s="50">
        <v>0.04361111111111111</v>
      </c>
      <c r="I167" s="60">
        <f t="shared" si="4"/>
        <v>5.875796178343949</v>
      </c>
      <c r="J167" s="72"/>
      <c r="K167" s="40"/>
      <c r="L167" s="73"/>
      <c r="M167" s="64"/>
      <c r="N167" s="41"/>
      <c r="O167" s="41">
        <v>43</v>
      </c>
      <c r="P167" s="41"/>
      <c r="Q167" s="43"/>
    </row>
    <row r="168" spans="2:17" s="3" customFormat="1" ht="12.75">
      <c r="B168" s="36">
        <v>162</v>
      </c>
      <c r="C168" s="37">
        <v>162</v>
      </c>
      <c r="D168" s="38" t="s">
        <v>279</v>
      </c>
      <c r="E168" s="37">
        <v>1944</v>
      </c>
      <c r="F168" s="9">
        <f t="shared" si="5"/>
        <v>64</v>
      </c>
      <c r="G168" s="38" t="s">
        <v>280</v>
      </c>
      <c r="H168" s="50">
        <v>0.043645833333333335</v>
      </c>
      <c r="I168" s="60">
        <f t="shared" si="4"/>
        <v>5.871121718377088</v>
      </c>
      <c r="J168" s="72"/>
      <c r="K168" s="40"/>
      <c r="L168" s="73"/>
      <c r="M168" s="64"/>
      <c r="N168" s="41"/>
      <c r="O168" s="41"/>
      <c r="P168" s="41"/>
      <c r="Q168" s="43">
        <v>14</v>
      </c>
    </row>
    <row r="169" spans="2:17" s="3" customFormat="1" ht="12.75">
      <c r="B169" s="36">
        <v>163</v>
      </c>
      <c r="C169" s="37">
        <v>69</v>
      </c>
      <c r="D169" s="38" t="s">
        <v>117</v>
      </c>
      <c r="E169" s="37">
        <v>1981</v>
      </c>
      <c r="F169" s="9">
        <f t="shared" si="5"/>
        <v>27</v>
      </c>
      <c r="G169" s="38" t="s">
        <v>118</v>
      </c>
      <c r="H169" s="50">
        <v>0.043946759259259255</v>
      </c>
      <c r="I169" s="60">
        <f t="shared" si="4"/>
        <v>5.830919146694759</v>
      </c>
      <c r="J169" s="72"/>
      <c r="K169" s="40">
        <v>12</v>
      </c>
      <c r="L169" s="73"/>
      <c r="M169" s="64"/>
      <c r="N169" s="41"/>
      <c r="O169" s="41"/>
      <c r="P169" s="41"/>
      <c r="Q169" s="43"/>
    </row>
    <row r="170" spans="2:17" s="3" customFormat="1" ht="12.75">
      <c r="B170" s="36">
        <v>164</v>
      </c>
      <c r="C170" s="37">
        <v>107</v>
      </c>
      <c r="D170" s="38" t="s">
        <v>233</v>
      </c>
      <c r="E170" s="37">
        <v>1962</v>
      </c>
      <c r="F170" s="9">
        <f t="shared" si="5"/>
        <v>46</v>
      </c>
      <c r="G170" s="38" t="s">
        <v>26</v>
      </c>
      <c r="H170" s="50">
        <v>0.04413194444444444</v>
      </c>
      <c r="I170" s="60">
        <f t="shared" si="4"/>
        <v>5.806451612903226</v>
      </c>
      <c r="J170" s="72"/>
      <c r="K170" s="40"/>
      <c r="L170" s="73"/>
      <c r="M170" s="64"/>
      <c r="N170" s="41"/>
      <c r="O170" s="41">
        <v>44</v>
      </c>
      <c r="P170" s="41"/>
      <c r="Q170" s="43"/>
    </row>
    <row r="171" spans="2:17" s="3" customFormat="1" ht="12.75">
      <c r="B171" s="36">
        <v>165</v>
      </c>
      <c r="C171" s="37">
        <v>211</v>
      </c>
      <c r="D171" s="38" t="s">
        <v>80</v>
      </c>
      <c r="E171" s="37">
        <v>1960</v>
      </c>
      <c r="F171" s="9">
        <f t="shared" si="5"/>
        <v>48</v>
      </c>
      <c r="G171" s="38" t="s">
        <v>56</v>
      </c>
      <c r="H171" s="50">
        <v>0.044270833333333336</v>
      </c>
      <c r="I171" s="60">
        <f t="shared" si="4"/>
        <v>5.788235294117646</v>
      </c>
      <c r="J171" s="72"/>
      <c r="K171" s="40"/>
      <c r="L171" s="77">
        <v>14</v>
      </c>
      <c r="M171" s="64"/>
      <c r="N171" s="41"/>
      <c r="O171" s="41"/>
      <c r="P171" s="41"/>
      <c r="Q171" s="43"/>
    </row>
    <row r="172" spans="2:17" s="3" customFormat="1" ht="12.75">
      <c r="B172" s="36">
        <v>166</v>
      </c>
      <c r="C172" s="37">
        <v>71</v>
      </c>
      <c r="D172" s="38" t="s">
        <v>119</v>
      </c>
      <c r="E172" s="37">
        <v>1987</v>
      </c>
      <c r="F172" s="9">
        <f t="shared" si="5"/>
        <v>21</v>
      </c>
      <c r="G172" s="38" t="s">
        <v>66</v>
      </c>
      <c r="H172" s="50">
        <v>0.044583333333333336</v>
      </c>
      <c r="I172" s="60">
        <f t="shared" si="4"/>
        <v>5.747663551401868</v>
      </c>
      <c r="J172" s="72"/>
      <c r="K172" s="40">
        <v>13</v>
      </c>
      <c r="L172" s="73"/>
      <c r="M172" s="64"/>
      <c r="N172" s="41"/>
      <c r="O172" s="41"/>
      <c r="P172" s="41"/>
      <c r="Q172" s="43"/>
    </row>
    <row r="173" spans="2:17" s="3" customFormat="1" ht="12.75">
      <c r="B173" s="36">
        <v>167</v>
      </c>
      <c r="C173" s="37">
        <v>48</v>
      </c>
      <c r="D173" s="38" t="s">
        <v>81</v>
      </c>
      <c r="E173" s="37">
        <v>1956</v>
      </c>
      <c r="F173" s="9">
        <f t="shared" si="5"/>
        <v>52</v>
      </c>
      <c r="G173" s="38" t="s">
        <v>82</v>
      </c>
      <c r="H173" s="50">
        <v>0.045092592592592594</v>
      </c>
      <c r="I173" s="60">
        <f t="shared" si="4"/>
        <v>5.6827515400410675</v>
      </c>
      <c r="J173" s="72"/>
      <c r="K173" s="40"/>
      <c r="L173" s="77">
        <v>15</v>
      </c>
      <c r="M173" s="64"/>
      <c r="N173" s="41"/>
      <c r="O173" s="41"/>
      <c r="P173" s="41"/>
      <c r="Q173" s="43"/>
    </row>
    <row r="174" spans="2:17" s="3" customFormat="1" ht="12.75" customHeight="1">
      <c r="B174" s="36">
        <v>168</v>
      </c>
      <c r="C174" s="37">
        <v>68</v>
      </c>
      <c r="D174" s="38" t="s">
        <v>120</v>
      </c>
      <c r="E174" s="37">
        <v>1970</v>
      </c>
      <c r="F174" s="9">
        <f t="shared" si="5"/>
        <v>38</v>
      </c>
      <c r="G174" s="38" t="s">
        <v>54</v>
      </c>
      <c r="H174" s="50">
        <v>0.045625</v>
      </c>
      <c r="I174" s="60">
        <f t="shared" si="4"/>
        <v>5.616438356164384</v>
      </c>
      <c r="J174" s="72"/>
      <c r="K174" s="40">
        <v>14</v>
      </c>
      <c r="L174" s="73"/>
      <c r="M174" s="64"/>
      <c r="N174" s="41"/>
      <c r="O174" s="41"/>
      <c r="P174" s="41"/>
      <c r="Q174" s="43"/>
    </row>
    <row r="175" spans="2:17" s="3" customFormat="1" ht="12.75">
      <c r="B175" s="36">
        <v>169</v>
      </c>
      <c r="C175" s="37">
        <v>158</v>
      </c>
      <c r="D175" s="38" t="s">
        <v>281</v>
      </c>
      <c r="E175" s="37">
        <v>1942</v>
      </c>
      <c r="F175" s="9">
        <f t="shared" si="5"/>
        <v>66</v>
      </c>
      <c r="G175" s="38" t="s">
        <v>282</v>
      </c>
      <c r="H175" s="50">
        <v>0.045752314814814815</v>
      </c>
      <c r="I175" s="60">
        <f t="shared" si="4"/>
        <v>5.6008095117632175</v>
      </c>
      <c r="J175" s="72"/>
      <c r="K175" s="40"/>
      <c r="L175" s="73"/>
      <c r="M175" s="64"/>
      <c r="N175" s="41"/>
      <c r="O175" s="41"/>
      <c r="P175" s="41"/>
      <c r="Q175" s="43">
        <v>15</v>
      </c>
    </row>
    <row r="176" spans="2:17" s="3" customFormat="1" ht="12.75">
      <c r="B176" s="36">
        <v>170</v>
      </c>
      <c r="C176" s="37">
        <v>153</v>
      </c>
      <c r="D176" s="38" t="s">
        <v>259</v>
      </c>
      <c r="E176" s="37">
        <v>1954</v>
      </c>
      <c r="F176" s="9">
        <f t="shared" si="5"/>
        <v>54</v>
      </c>
      <c r="G176" s="38" t="s">
        <v>2</v>
      </c>
      <c r="H176" s="50">
        <v>0.045787037037037036</v>
      </c>
      <c r="I176" s="60">
        <f t="shared" si="4"/>
        <v>5.5965621840242665</v>
      </c>
      <c r="J176" s="72"/>
      <c r="K176" s="40"/>
      <c r="L176" s="73"/>
      <c r="M176" s="64"/>
      <c r="N176" s="41"/>
      <c r="O176" s="41"/>
      <c r="P176" s="41">
        <v>22</v>
      </c>
      <c r="Q176" s="43"/>
    </row>
    <row r="177" spans="2:17" s="3" customFormat="1" ht="12.75">
      <c r="B177" s="36">
        <v>171</v>
      </c>
      <c r="C177" s="37">
        <v>54</v>
      </c>
      <c r="D177" s="38" t="s">
        <v>83</v>
      </c>
      <c r="E177" s="37">
        <v>1958</v>
      </c>
      <c r="F177" s="9">
        <f t="shared" si="5"/>
        <v>50</v>
      </c>
      <c r="G177" s="38" t="s">
        <v>84</v>
      </c>
      <c r="H177" s="50">
        <v>0.04587962962962963</v>
      </c>
      <c r="I177" s="60">
        <f t="shared" si="4"/>
        <v>5.5852674066599395</v>
      </c>
      <c r="J177" s="72"/>
      <c r="K177" s="40"/>
      <c r="L177" s="77">
        <v>16</v>
      </c>
      <c r="M177" s="64"/>
      <c r="N177" s="41"/>
      <c r="O177" s="41"/>
      <c r="P177" s="41"/>
      <c r="Q177" s="43"/>
    </row>
    <row r="178" spans="2:17" s="3" customFormat="1" ht="12.75">
      <c r="B178" s="36">
        <v>172</v>
      </c>
      <c r="C178" s="37">
        <v>47</v>
      </c>
      <c r="D178" s="38" t="s">
        <v>85</v>
      </c>
      <c r="E178" s="37">
        <v>1958</v>
      </c>
      <c r="F178" s="9">
        <f t="shared" si="5"/>
        <v>50</v>
      </c>
      <c r="G178" s="38" t="s">
        <v>86</v>
      </c>
      <c r="H178" s="50">
        <v>0.046863425925925926</v>
      </c>
      <c r="I178" s="60">
        <f t="shared" si="4"/>
        <v>5.46801679427019</v>
      </c>
      <c r="J178" s="72"/>
      <c r="K178" s="40"/>
      <c r="L178" s="77">
        <v>17</v>
      </c>
      <c r="M178" s="64"/>
      <c r="N178" s="41"/>
      <c r="O178" s="41"/>
      <c r="P178" s="41"/>
      <c r="Q178" s="43"/>
    </row>
    <row r="179" spans="2:17" s="3" customFormat="1" ht="12.75">
      <c r="B179" s="36">
        <v>173</v>
      </c>
      <c r="C179" s="37">
        <v>155</v>
      </c>
      <c r="D179" s="38" t="s">
        <v>283</v>
      </c>
      <c r="E179" s="37">
        <v>1934</v>
      </c>
      <c r="F179" s="9">
        <f t="shared" si="5"/>
        <v>74</v>
      </c>
      <c r="G179" s="38" t="s">
        <v>12</v>
      </c>
      <c r="H179" s="50">
        <v>0.04690972222222222</v>
      </c>
      <c r="I179" s="60">
        <f t="shared" si="4"/>
        <v>5.46262028127313</v>
      </c>
      <c r="J179" s="72"/>
      <c r="K179" s="40"/>
      <c r="L179" s="73"/>
      <c r="M179" s="64"/>
      <c r="N179" s="41"/>
      <c r="O179" s="41"/>
      <c r="P179" s="41"/>
      <c r="Q179" s="43">
        <v>16</v>
      </c>
    </row>
    <row r="180" spans="2:17" s="3" customFormat="1" ht="12.75">
      <c r="B180" s="36">
        <v>174</v>
      </c>
      <c r="C180" s="37">
        <v>197</v>
      </c>
      <c r="D180" s="38" t="s">
        <v>87</v>
      </c>
      <c r="E180" s="37">
        <v>1963</v>
      </c>
      <c r="F180" s="9">
        <f t="shared" si="5"/>
        <v>45</v>
      </c>
      <c r="G180" s="38" t="s">
        <v>88</v>
      </c>
      <c r="H180" s="50">
        <v>0.04738425925925926</v>
      </c>
      <c r="I180" s="60">
        <f t="shared" si="4"/>
        <v>5.407914020517831</v>
      </c>
      <c r="J180" s="72"/>
      <c r="K180" s="40"/>
      <c r="L180" s="77">
        <v>18</v>
      </c>
      <c r="M180" s="64"/>
      <c r="N180" s="41"/>
      <c r="O180" s="41"/>
      <c r="P180" s="41"/>
      <c r="Q180" s="43"/>
    </row>
    <row r="181" spans="2:17" s="3" customFormat="1" ht="12.75">
      <c r="B181" s="36">
        <v>175</v>
      </c>
      <c r="C181" s="37">
        <v>169</v>
      </c>
      <c r="D181" s="38" t="s">
        <v>89</v>
      </c>
      <c r="E181" s="37">
        <v>1949</v>
      </c>
      <c r="F181" s="9">
        <f t="shared" si="5"/>
        <v>59</v>
      </c>
      <c r="G181" s="38" t="s">
        <v>90</v>
      </c>
      <c r="H181" s="50">
        <v>0.048483796296296296</v>
      </c>
      <c r="I181" s="60">
        <f t="shared" si="4"/>
        <v>5.285270947720219</v>
      </c>
      <c r="J181" s="72"/>
      <c r="K181" s="40"/>
      <c r="L181" s="77">
        <v>19</v>
      </c>
      <c r="M181" s="64"/>
      <c r="N181" s="41"/>
      <c r="O181" s="41"/>
      <c r="P181" s="41"/>
      <c r="Q181" s="43"/>
    </row>
    <row r="182" spans="2:17" s="3" customFormat="1" ht="12.75">
      <c r="B182" s="36">
        <v>176</v>
      </c>
      <c r="C182" s="37">
        <v>138</v>
      </c>
      <c r="D182" s="38" t="s">
        <v>260</v>
      </c>
      <c r="E182" s="37">
        <v>1954</v>
      </c>
      <c r="F182" s="9">
        <f t="shared" si="5"/>
        <v>54</v>
      </c>
      <c r="G182" s="38" t="s">
        <v>159</v>
      </c>
      <c r="H182" s="50">
        <v>0.04859953703703704</v>
      </c>
      <c r="I182" s="60">
        <f t="shared" si="4"/>
        <v>5.272683972374375</v>
      </c>
      <c r="J182" s="72"/>
      <c r="K182" s="40"/>
      <c r="L182" s="73"/>
      <c r="M182" s="64"/>
      <c r="N182" s="41"/>
      <c r="O182" s="41"/>
      <c r="P182" s="41">
        <v>23</v>
      </c>
      <c r="Q182" s="43"/>
    </row>
    <row r="183" spans="2:17" s="3" customFormat="1" ht="12.75">
      <c r="B183" s="36">
        <v>177</v>
      </c>
      <c r="C183" s="37">
        <v>199</v>
      </c>
      <c r="D183" s="38" t="s">
        <v>234</v>
      </c>
      <c r="E183" s="37">
        <v>1960</v>
      </c>
      <c r="F183" s="9">
        <f t="shared" si="5"/>
        <v>48</v>
      </c>
      <c r="G183" s="38" t="s">
        <v>235</v>
      </c>
      <c r="H183" s="50">
        <v>0.04863425925925926</v>
      </c>
      <c r="I183" s="60">
        <f t="shared" si="4"/>
        <v>5.268919562113279</v>
      </c>
      <c r="J183" s="72"/>
      <c r="K183" s="40"/>
      <c r="L183" s="73"/>
      <c r="M183" s="64"/>
      <c r="N183" s="41"/>
      <c r="O183" s="41">
        <v>45</v>
      </c>
      <c r="P183" s="41"/>
      <c r="Q183" s="43"/>
    </row>
    <row r="184" spans="2:17" s="3" customFormat="1" ht="12.75">
      <c r="B184" s="36">
        <v>178</v>
      </c>
      <c r="C184" s="37">
        <v>208</v>
      </c>
      <c r="D184" s="38" t="s">
        <v>307</v>
      </c>
      <c r="E184" s="37">
        <v>1968</v>
      </c>
      <c r="F184" s="9">
        <f t="shared" si="5"/>
        <v>40</v>
      </c>
      <c r="G184" s="38" t="s">
        <v>91</v>
      </c>
      <c r="H184" s="50">
        <v>0.04961805555555556</v>
      </c>
      <c r="I184" s="60">
        <f t="shared" si="4"/>
        <v>5.164450664800559</v>
      </c>
      <c r="J184" s="72"/>
      <c r="K184" s="40"/>
      <c r="L184" s="77">
        <v>20</v>
      </c>
      <c r="M184" s="64"/>
      <c r="N184" s="41"/>
      <c r="O184" s="41"/>
      <c r="P184" s="41"/>
      <c r="Q184" s="43"/>
    </row>
    <row r="185" spans="2:17" s="3" customFormat="1" ht="12.75">
      <c r="B185" s="36">
        <v>179</v>
      </c>
      <c r="C185" s="37">
        <v>55</v>
      </c>
      <c r="D185" s="38" t="s">
        <v>92</v>
      </c>
      <c r="E185" s="37">
        <v>1957</v>
      </c>
      <c r="F185" s="9">
        <f t="shared" si="5"/>
        <v>51</v>
      </c>
      <c r="G185" s="38" t="s">
        <v>91</v>
      </c>
      <c r="H185" s="50">
        <v>0.05086805555555555</v>
      </c>
      <c r="I185" s="60">
        <f t="shared" si="4"/>
        <v>5.037542662116042</v>
      </c>
      <c r="J185" s="72"/>
      <c r="K185" s="40"/>
      <c r="L185" s="77">
        <v>21</v>
      </c>
      <c r="M185" s="64"/>
      <c r="N185" s="41"/>
      <c r="O185" s="41"/>
      <c r="P185" s="41"/>
      <c r="Q185" s="43"/>
    </row>
    <row r="186" spans="2:17" s="3" customFormat="1" ht="12.75">
      <c r="B186" s="36">
        <v>180</v>
      </c>
      <c r="C186" s="37">
        <v>25</v>
      </c>
      <c r="D186" s="38" t="s">
        <v>32</v>
      </c>
      <c r="E186" s="37">
        <v>2001</v>
      </c>
      <c r="F186" s="9">
        <f t="shared" si="5"/>
        <v>7</v>
      </c>
      <c r="G186" s="38" t="s">
        <v>22</v>
      </c>
      <c r="H186" s="50">
        <v>0.05447916666666667</v>
      </c>
      <c r="I186" s="60">
        <f t="shared" si="4"/>
        <v>4.7036328871892925</v>
      </c>
      <c r="J186" s="78">
        <v>10</v>
      </c>
      <c r="K186" s="45"/>
      <c r="L186" s="75"/>
      <c r="M186" s="66"/>
      <c r="N186" s="46"/>
      <c r="O186" s="46"/>
      <c r="P186" s="46"/>
      <c r="Q186" s="47"/>
    </row>
    <row r="187" spans="2:17" s="3" customFormat="1" ht="12.75">
      <c r="B187" s="36">
        <v>181</v>
      </c>
      <c r="C187" s="37">
        <v>113</v>
      </c>
      <c r="D187" s="38" t="s">
        <v>236</v>
      </c>
      <c r="E187" s="37">
        <v>1961</v>
      </c>
      <c r="F187" s="9">
        <f t="shared" si="5"/>
        <v>47</v>
      </c>
      <c r="G187" s="38" t="s">
        <v>22</v>
      </c>
      <c r="H187" s="50">
        <v>0.054490740740740735</v>
      </c>
      <c r="I187" s="60">
        <f t="shared" si="4"/>
        <v>4.702633814783348</v>
      </c>
      <c r="J187" s="72"/>
      <c r="K187" s="40"/>
      <c r="L187" s="73"/>
      <c r="M187" s="64"/>
      <c r="N187" s="41"/>
      <c r="O187" s="41">
        <v>46</v>
      </c>
      <c r="P187" s="41"/>
      <c r="Q187" s="43"/>
    </row>
    <row r="188" spans="2:17" s="3" customFormat="1" ht="13.5" thickBot="1">
      <c r="B188" s="51">
        <v>182</v>
      </c>
      <c r="C188" s="52">
        <v>193</v>
      </c>
      <c r="D188" s="53" t="s">
        <v>94</v>
      </c>
      <c r="E188" s="52">
        <v>1957</v>
      </c>
      <c r="F188" s="54">
        <f t="shared" si="5"/>
        <v>51</v>
      </c>
      <c r="G188" s="53" t="s">
        <v>95</v>
      </c>
      <c r="H188" s="55">
        <v>0.06833333333333334</v>
      </c>
      <c r="I188" s="61">
        <f t="shared" si="4"/>
        <v>3.749999999999999</v>
      </c>
      <c r="J188" s="79"/>
      <c r="K188" s="56"/>
      <c r="L188" s="80">
        <v>22</v>
      </c>
      <c r="M188" s="68"/>
      <c r="N188" s="57"/>
      <c r="O188" s="57"/>
      <c r="P188" s="57"/>
      <c r="Q188" s="58"/>
    </row>
    <row r="189" ht="13.5" thickBot="1"/>
    <row r="190" spans="5:17" ht="12.75">
      <c r="E190" s="139" t="s">
        <v>308</v>
      </c>
      <c r="F190" s="140"/>
      <c r="G190" s="143" t="s">
        <v>309</v>
      </c>
      <c r="H190" s="140"/>
      <c r="I190" s="81"/>
      <c r="J190" s="145" t="s">
        <v>310</v>
      </c>
      <c r="K190" s="146"/>
      <c r="L190" s="146"/>
      <c r="M190" s="146"/>
      <c r="N190" s="146"/>
      <c r="O190" s="146"/>
      <c r="P190" s="146"/>
      <c r="Q190" s="147"/>
    </row>
    <row r="191" spans="5:17" ht="12.75">
      <c r="E191" s="141"/>
      <c r="F191" s="142"/>
      <c r="G191" s="144"/>
      <c r="H191" s="142"/>
      <c r="I191" s="81"/>
      <c r="J191" s="82" t="s">
        <v>311</v>
      </c>
      <c r="K191" s="83" t="s">
        <v>121</v>
      </c>
      <c r="L191" s="84" t="s">
        <v>96</v>
      </c>
      <c r="M191" s="85" t="s">
        <v>60</v>
      </c>
      <c r="N191" s="86" t="s">
        <v>172</v>
      </c>
      <c r="O191" s="86" t="s">
        <v>312</v>
      </c>
      <c r="P191" s="86" t="s">
        <v>313</v>
      </c>
      <c r="Q191" s="87" t="s">
        <v>314</v>
      </c>
    </row>
    <row r="192" spans="5:17" ht="18">
      <c r="E192" s="118">
        <f>AVERAGE(F7:F188)</f>
        <v>39.81318681318681</v>
      </c>
      <c r="F192" s="119"/>
      <c r="G192" s="122">
        <f>AVERAGE(H7:H188)</f>
        <v>0.03668021214896214</v>
      </c>
      <c r="H192" s="123"/>
      <c r="I192" s="88"/>
      <c r="J192" s="89">
        <f aca="true" t="shared" si="6" ref="J192:Q192">COUNTA(J7:J188)</f>
        <v>10</v>
      </c>
      <c r="K192" s="90">
        <f t="shared" si="6"/>
        <v>14</v>
      </c>
      <c r="L192" s="91">
        <f t="shared" si="6"/>
        <v>22</v>
      </c>
      <c r="M192" s="92">
        <f t="shared" si="6"/>
        <v>17</v>
      </c>
      <c r="N192" s="93">
        <f t="shared" si="6"/>
        <v>34</v>
      </c>
      <c r="O192" s="93">
        <f t="shared" si="6"/>
        <v>46</v>
      </c>
      <c r="P192" s="93">
        <f t="shared" si="6"/>
        <v>23</v>
      </c>
      <c r="Q192" s="94">
        <f t="shared" si="6"/>
        <v>16</v>
      </c>
    </row>
    <row r="193" spans="5:17" ht="18">
      <c r="E193" s="118"/>
      <c r="F193" s="119"/>
      <c r="G193" s="124"/>
      <c r="H193" s="123"/>
      <c r="I193" s="88"/>
      <c r="J193" s="127">
        <f>SUM(J192:L192)</f>
        <v>46</v>
      </c>
      <c r="K193" s="128"/>
      <c r="L193" s="129"/>
      <c r="M193" s="130">
        <f>SUM(M192:Q192)</f>
        <v>136</v>
      </c>
      <c r="N193" s="131"/>
      <c r="O193" s="131"/>
      <c r="P193" s="131"/>
      <c r="Q193" s="132"/>
    </row>
    <row r="194" spans="5:17" ht="18.75" thickBot="1">
      <c r="E194" s="120"/>
      <c r="F194" s="121"/>
      <c r="G194" s="125"/>
      <c r="H194" s="126"/>
      <c r="I194" s="88"/>
      <c r="J194" s="133">
        <f>SUM(J193:Q193)</f>
        <v>182</v>
      </c>
      <c r="K194" s="134"/>
      <c r="L194" s="134"/>
      <c r="M194" s="134"/>
      <c r="N194" s="134"/>
      <c r="O194" s="134"/>
      <c r="P194" s="134"/>
      <c r="Q194" s="135"/>
    </row>
  </sheetData>
  <sheetProtection sheet="1" objects="1" scenarios="1"/>
  <mergeCells count="11">
    <mergeCell ref="C2:P2"/>
    <mergeCell ref="C3:P3"/>
    <mergeCell ref="C4:P4"/>
    <mergeCell ref="E190:F191"/>
    <mergeCell ref="G190:H191"/>
    <mergeCell ref="J190:Q190"/>
    <mergeCell ref="E192:F194"/>
    <mergeCell ref="G192:H194"/>
    <mergeCell ref="J193:L193"/>
    <mergeCell ref="M193:Q193"/>
    <mergeCell ref="J194:Q194"/>
  </mergeCells>
  <printOptions horizontalCentered="1"/>
  <pageMargins left="0.5905511811023623" right="0.1968503937007874" top="0.3937007874015748" bottom="0.3937007874015748" header="0" footer="0"/>
  <pageSetup orientation="landscape" paperSize="9" r:id="rId2"/>
  <headerFooter alignWithMargins="0">
    <oddFooter>&amp;LJeizinen 2008&amp;CCatégorie coureurs&amp;RPage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showGridLines="0" workbookViewId="0" topLeftCell="A1">
      <pane ySplit="6" topLeftCell="BM7" activePane="bottomLeft" state="frozen"/>
      <selection pane="topLeft" activeCell="D1" sqref="D1"/>
      <selection pane="bottomLeft" activeCell="A1" sqref="A1"/>
    </sheetView>
  </sheetViews>
  <sheetFormatPr defaultColWidth="11.421875" defaultRowHeight="12.75"/>
  <cols>
    <col min="1" max="1" width="2.8515625" style="3" customWidth="1"/>
    <col min="2" max="2" width="4.8515625" style="3" customWidth="1"/>
    <col min="3" max="3" width="21.8515625" style="3" customWidth="1"/>
    <col min="4" max="4" width="8.28125" style="4" customWidth="1"/>
    <col min="5" max="5" width="7.7109375" style="4" customWidth="1"/>
    <col min="6" max="6" width="22.00390625" style="3" customWidth="1"/>
    <col min="7" max="8" width="11.421875" style="3" customWidth="1"/>
    <col min="9" max="9" width="5.7109375" style="4" customWidth="1"/>
    <col min="10" max="10" width="5.7109375" style="6" customWidth="1"/>
    <col min="11" max="11" width="5.7109375" style="8" customWidth="1"/>
    <col min="12" max="16384" width="11.421875" style="3" customWidth="1"/>
  </cols>
  <sheetData>
    <row r="1" ht="13.5" thickBot="1">
      <c r="A1" s="10">
        <v>0.041666666666666664</v>
      </c>
    </row>
    <row r="2" spans="1:11" ht="30">
      <c r="A2" s="96">
        <v>6.15</v>
      </c>
      <c r="B2" s="16"/>
      <c r="C2" s="152" t="s">
        <v>420</v>
      </c>
      <c r="D2" s="152"/>
      <c r="E2" s="152"/>
      <c r="F2" s="152"/>
      <c r="G2" s="152"/>
      <c r="H2" s="152"/>
      <c r="I2" s="152"/>
      <c r="J2" s="152"/>
      <c r="K2" s="153"/>
    </row>
    <row r="3" spans="2:11" ht="23.25">
      <c r="B3" s="18"/>
      <c r="C3" s="154" t="s">
        <v>419</v>
      </c>
      <c r="D3" s="155"/>
      <c r="E3" s="155"/>
      <c r="F3" s="155"/>
      <c r="G3" s="155"/>
      <c r="H3" s="155"/>
      <c r="I3" s="155"/>
      <c r="J3" s="155"/>
      <c r="K3" s="156"/>
    </row>
    <row r="4" spans="2:11" ht="30.75" thickBot="1">
      <c r="B4" s="20"/>
      <c r="C4" s="138" t="s">
        <v>421</v>
      </c>
      <c r="D4" s="138"/>
      <c r="E4" s="138"/>
      <c r="F4" s="138"/>
      <c r="G4" s="138"/>
      <c r="H4" s="138"/>
      <c r="I4" s="138"/>
      <c r="J4" s="138"/>
      <c r="K4" s="157"/>
    </row>
    <row r="5" ht="13.5" thickBot="1"/>
    <row r="6" spans="2:11" s="97" customFormat="1" ht="15.75" thickBot="1">
      <c r="B6" s="102" t="s">
        <v>406</v>
      </c>
      <c r="C6" s="98" t="s">
        <v>286</v>
      </c>
      <c r="D6" s="99" t="s">
        <v>287</v>
      </c>
      <c r="E6" s="100" t="s">
        <v>288</v>
      </c>
      <c r="F6" s="101" t="s">
        <v>289</v>
      </c>
      <c r="G6" s="95" t="s">
        <v>405</v>
      </c>
      <c r="H6" s="105" t="s">
        <v>291</v>
      </c>
      <c r="I6" s="106" t="s">
        <v>402</v>
      </c>
      <c r="J6" s="103" t="s">
        <v>403</v>
      </c>
      <c r="K6" s="104" t="s">
        <v>404</v>
      </c>
    </row>
    <row r="7" spans="2:11" ht="12.75" customHeight="1">
      <c r="B7" s="27">
        <v>346</v>
      </c>
      <c r="C7" s="29" t="s">
        <v>330</v>
      </c>
      <c r="D7" s="28">
        <v>1944</v>
      </c>
      <c r="E7" s="30">
        <f aca="true" t="shared" si="0" ref="E7:E18">2008-D7</f>
        <v>64</v>
      </c>
      <c r="F7" s="29" t="s">
        <v>331</v>
      </c>
      <c r="G7" s="31">
        <v>0.04101851851851852</v>
      </c>
      <c r="H7" s="59">
        <f aca="true" t="shared" si="1" ref="H7:H70">$A$2/G7*$A$1</f>
        <v>6.247178329571106</v>
      </c>
      <c r="I7" s="108">
        <v>17</v>
      </c>
      <c r="J7" s="32"/>
      <c r="K7" s="35">
        <v>16</v>
      </c>
    </row>
    <row r="8" spans="2:11" ht="12.75" customHeight="1">
      <c r="B8" s="36">
        <v>316</v>
      </c>
      <c r="C8" s="38" t="s">
        <v>400</v>
      </c>
      <c r="D8" s="37">
        <v>1961</v>
      </c>
      <c r="E8" s="9">
        <f t="shared" si="0"/>
        <v>47</v>
      </c>
      <c r="F8" s="38" t="s">
        <v>401</v>
      </c>
      <c r="G8" s="50">
        <v>0.07460648148148148</v>
      </c>
      <c r="H8" s="60">
        <f t="shared" si="1"/>
        <v>3.434688178715483</v>
      </c>
      <c r="I8" s="109">
        <v>74</v>
      </c>
      <c r="J8" s="40">
        <v>23</v>
      </c>
      <c r="K8" s="43"/>
    </row>
    <row r="9" spans="2:11" ht="12.75" customHeight="1">
      <c r="B9" s="36">
        <v>340</v>
      </c>
      <c r="C9" s="38" t="s">
        <v>318</v>
      </c>
      <c r="D9" s="37">
        <v>1961</v>
      </c>
      <c r="E9" s="9">
        <f t="shared" si="0"/>
        <v>47</v>
      </c>
      <c r="F9" s="38" t="s">
        <v>319</v>
      </c>
      <c r="G9" s="39">
        <v>0.03619212962962963</v>
      </c>
      <c r="H9" s="60">
        <f t="shared" si="1"/>
        <v>7.080268628078031</v>
      </c>
      <c r="I9" s="109">
        <v>4</v>
      </c>
      <c r="J9" s="40"/>
      <c r="K9" s="43">
        <v>4</v>
      </c>
    </row>
    <row r="10" spans="2:11" ht="12.75" customHeight="1">
      <c r="B10" s="36">
        <v>364</v>
      </c>
      <c r="C10" s="38" t="s">
        <v>378</v>
      </c>
      <c r="D10" s="37">
        <v>1958</v>
      </c>
      <c r="E10" s="9">
        <f t="shared" si="0"/>
        <v>50</v>
      </c>
      <c r="F10" s="38" t="s">
        <v>37</v>
      </c>
      <c r="G10" s="50">
        <v>0.04289351851851852</v>
      </c>
      <c r="H10" s="60">
        <f t="shared" si="1"/>
        <v>5.974096060442525</v>
      </c>
      <c r="I10" s="109">
        <v>19</v>
      </c>
      <c r="J10" s="40">
        <v>2</v>
      </c>
      <c r="K10" s="43"/>
    </row>
    <row r="11" spans="2:11" ht="12.75" customHeight="1">
      <c r="B11" s="36">
        <v>384</v>
      </c>
      <c r="C11" s="38" t="s">
        <v>362</v>
      </c>
      <c r="D11" s="37">
        <v>1951</v>
      </c>
      <c r="E11" s="9">
        <f t="shared" si="0"/>
        <v>57</v>
      </c>
      <c r="F11" s="38" t="s">
        <v>363</v>
      </c>
      <c r="G11" s="50">
        <v>0.053657407407407404</v>
      </c>
      <c r="H11" s="60">
        <f t="shared" si="1"/>
        <v>4.775668679896462</v>
      </c>
      <c r="I11" s="109">
        <v>55</v>
      </c>
      <c r="J11" s="40"/>
      <c r="K11" s="43">
        <v>42</v>
      </c>
    </row>
    <row r="12" spans="2:11" ht="12.75" customHeight="1">
      <c r="B12" s="36">
        <v>386</v>
      </c>
      <c r="C12" s="38" t="s">
        <v>316</v>
      </c>
      <c r="D12" s="37">
        <v>1969</v>
      </c>
      <c r="E12" s="9">
        <f t="shared" si="0"/>
        <v>39</v>
      </c>
      <c r="F12" s="38" t="s">
        <v>317</v>
      </c>
      <c r="G12" s="39">
        <v>0.035925925925925924</v>
      </c>
      <c r="H12" s="60">
        <f t="shared" si="1"/>
        <v>7.1327319587628875</v>
      </c>
      <c r="I12" s="109">
        <v>2</v>
      </c>
      <c r="J12" s="40"/>
      <c r="K12" s="43">
        <v>2</v>
      </c>
    </row>
    <row r="13" spans="2:11" ht="12.75" customHeight="1">
      <c r="B13" s="36">
        <v>322</v>
      </c>
      <c r="C13" s="38" t="s">
        <v>384</v>
      </c>
      <c r="D13" s="37">
        <v>1971</v>
      </c>
      <c r="E13" s="9">
        <f t="shared" si="0"/>
        <v>37</v>
      </c>
      <c r="F13" s="38" t="s">
        <v>40</v>
      </c>
      <c r="G13" s="50">
        <v>0.04721064814814815</v>
      </c>
      <c r="H13" s="60">
        <f t="shared" si="1"/>
        <v>5.427800931600882</v>
      </c>
      <c r="I13" s="109">
        <v>39</v>
      </c>
      <c r="J13" s="40">
        <v>8</v>
      </c>
      <c r="K13" s="43"/>
    </row>
    <row r="14" spans="2:11" ht="12.75" customHeight="1">
      <c r="B14" s="36">
        <v>357</v>
      </c>
      <c r="C14" s="38" t="s">
        <v>356</v>
      </c>
      <c r="D14" s="37">
        <v>1946</v>
      </c>
      <c r="E14" s="9">
        <f t="shared" si="0"/>
        <v>62</v>
      </c>
      <c r="F14" s="38" t="s">
        <v>415</v>
      </c>
      <c r="G14" s="50">
        <v>0.0488425925925926</v>
      </c>
      <c r="H14" s="60">
        <f t="shared" si="1"/>
        <v>5.246445497630331</v>
      </c>
      <c r="I14" s="109">
        <v>45</v>
      </c>
      <c r="J14" s="40"/>
      <c r="K14" s="43">
        <v>37</v>
      </c>
    </row>
    <row r="15" spans="2:11" ht="12.75" customHeight="1">
      <c r="B15" s="36">
        <v>358</v>
      </c>
      <c r="C15" s="38" t="s">
        <v>332</v>
      </c>
      <c r="D15" s="37">
        <v>1954</v>
      </c>
      <c r="E15" s="9">
        <f t="shared" si="0"/>
        <v>54</v>
      </c>
      <c r="F15" s="38" t="s">
        <v>123</v>
      </c>
      <c r="G15" s="39">
        <v>0.0415162037037037</v>
      </c>
      <c r="H15" s="60">
        <f t="shared" si="1"/>
        <v>6.172288820741567</v>
      </c>
      <c r="I15" s="109">
        <v>18</v>
      </c>
      <c r="J15" s="40"/>
      <c r="K15" s="43">
        <v>17</v>
      </c>
    </row>
    <row r="16" spans="2:11" ht="12.75" customHeight="1">
      <c r="B16" s="36">
        <v>371</v>
      </c>
      <c r="C16" s="38" t="s">
        <v>389</v>
      </c>
      <c r="D16" s="37">
        <v>1956</v>
      </c>
      <c r="E16" s="9">
        <f t="shared" si="0"/>
        <v>52</v>
      </c>
      <c r="F16" s="38" t="s">
        <v>171</v>
      </c>
      <c r="G16" s="50">
        <v>0.05510416666666667</v>
      </c>
      <c r="H16" s="60">
        <f t="shared" si="1"/>
        <v>4.650283553875236</v>
      </c>
      <c r="I16" s="109">
        <v>57</v>
      </c>
      <c r="J16" s="40">
        <v>14</v>
      </c>
      <c r="K16" s="43"/>
    </row>
    <row r="17" spans="2:11" ht="12.75" customHeight="1">
      <c r="B17" s="36">
        <v>330</v>
      </c>
      <c r="C17" s="38" t="s">
        <v>407</v>
      </c>
      <c r="D17" s="37">
        <v>1962</v>
      </c>
      <c r="E17" s="9">
        <f t="shared" si="0"/>
        <v>46</v>
      </c>
      <c r="F17" s="38" t="s">
        <v>2</v>
      </c>
      <c r="G17" s="39">
        <v>0.03596064814814815</v>
      </c>
      <c r="H17" s="60">
        <f t="shared" si="1"/>
        <v>7.12584486643064</v>
      </c>
      <c r="I17" s="109">
        <v>3</v>
      </c>
      <c r="J17" s="40"/>
      <c r="K17" s="43">
        <v>3</v>
      </c>
    </row>
    <row r="18" spans="2:11" ht="12.75" customHeight="1">
      <c r="B18" s="36">
        <v>302</v>
      </c>
      <c r="C18" s="38" t="s">
        <v>377</v>
      </c>
      <c r="D18" s="37">
        <v>1964</v>
      </c>
      <c r="E18" s="9">
        <f t="shared" si="0"/>
        <v>44</v>
      </c>
      <c r="F18" s="38" t="s">
        <v>2</v>
      </c>
      <c r="G18" s="39">
        <v>0.03996527777777777</v>
      </c>
      <c r="H18" s="60">
        <f t="shared" si="1"/>
        <v>6.4118158123371</v>
      </c>
      <c r="I18" s="109">
        <v>16</v>
      </c>
      <c r="J18" s="48">
        <v>1</v>
      </c>
      <c r="K18" s="43"/>
    </row>
    <row r="19" spans="2:11" ht="12.75" customHeight="1">
      <c r="B19" s="36">
        <v>359</v>
      </c>
      <c r="C19" s="38" t="s">
        <v>408</v>
      </c>
      <c r="D19" s="37">
        <v>1964</v>
      </c>
      <c r="E19" s="9">
        <f>2008-D19</f>
        <v>44</v>
      </c>
      <c r="F19" s="38" t="s">
        <v>12</v>
      </c>
      <c r="G19" s="50">
        <v>0.0440625</v>
      </c>
      <c r="H19" s="60">
        <f t="shared" si="1"/>
        <v>5.815602836879433</v>
      </c>
      <c r="I19" s="109">
        <v>22</v>
      </c>
      <c r="J19" s="40"/>
      <c r="K19" s="43">
        <v>20</v>
      </c>
    </row>
    <row r="20" spans="2:11" ht="12.75" customHeight="1">
      <c r="B20" s="36">
        <v>332</v>
      </c>
      <c r="C20" s="38" t="s">
        <v>365</v>
      </c>
      <c r="D20" s="37">
        <v>1965</v>
      </c>
      <c r="E20" s="9">
        <f aca="true" t="shared" si="2" ref="E20:E83">2008-D20</f>
        <v>43</v>
      </c>
      <c r="F20" s="38" t="s">
        <v>70</v>
      </c>
      <c r="G20" s="50">
        <v>0.05553240740740741</v>
      </c>
      <c r="H20" s="60">
        <f t="shared" si="1"/>
        <v>4.614422676115048</v>
      </c>
      <c r="I20" s="109">
        <v>59</v>
      </c>
      <c r="J20" s="40"/>
      <c r="K20" s="43">
        <v>44</v>
      </c>
    </row>
    <row r="21" spans="2:11" ht="12.75" customHeight="1">
      <c r="B21" s="36">
        <v>388</v>
      </c>
      <c r="C21" s="38" t="s">
        <v>393</v>
      </c>
      <c r="D21" s="37">
        <v>1947</v>
      </c>
      <c r="E21" s="9">
        <f t="shared" si="2"/>
        <v>61</v>
      </c>
      <c r="F21" s="38" t="s">
        <v>394</v>
      </c>
      <c r="G21" s="50">
        <v>0.057465277777777775</v>
      </c>
      <c r="H21" s="60">
        <f t="shared" si="1"/>
        <v>4.459214501510575</v>
      </c>
      <c r="I21" s="109">
        <v>64</v>
      </c>
      <c r="J21" s="40">
        <v>18</v>
      </c>
      <c r="K21" s="43"/>
    </row>
    <row r="22" spans="2:11" ht="12.75" customHeight="1">
      <c r="B22" s="36">
        <v>353</v>
      </c>
      <c r="C22" s="38" t="s">
        <v>343</v>
      </c>
      <c r="D22" s="37">
        <v>1997</v>
      </c>
      <c r="E22" s="9">
        <f t="shared" si="2"/>
        <v>11</v>
      </c>
      <c r="F22" s="38" t="s">
        <v>344</v>
      </c>
      <c r="G22" s="50">
        <v>0.04671296296296296</v>
      </c>
      <c r="H22" s="60">
        <f t="shared" si="1"/>
        <v>5.485629335976214</v>
      </c>
      <c r="I22" s="109">
        <v>37</v>
      </c>
      <c r="J22" s="40"/>
      <c r="K22" s="43">
        <v>30</v>
      </c>
    </row>
    <row r="23" spans="2:11" ht="12.75" customHeight="1">
      <c r="B23" s="36">
        <v>311</v>
      </c>
      <c r="C23" s="38" t="s">
        <v>387</v>
      </c>
      <c r="D23" s="37">
        <v>2000</v>
      </c>
      <c r="E23" s="9">
        <f t="shared" si="2"/>
        <v>8</v>
      </c>
      <c r="F23" s="38" t="s">
        <v>344</v>
      </c>
      <c r="G23" s="50">
        <v>0.0531712962962963</v>
      </c>
      <c r="H23" s="60">
        <f t="shared" si="1"/>
        <v>4.819329560296038</v>
      </c>
      <c r="I23" s="109">
        <v>51</v>
      </c>
      <c r="J23" s="40">
        <v>12</v>
      </c>
      <c r="K23" s="43"/>
    </row>
    <row r="24" spans="2:11" ht="12.75" customHeight="1">
      <c r="B24" s="36">
        <v>323</v>
      </c>
      <c r="C24" s="38" t="s">
        <v>388</v>
      </c>
      <c r="D24" s="37">
        <v>1969</v>
      </c>
      <c r="E24" s="9">
        <f t="shared" si="2"/>
        <v>39</v>
      </c>
      <c r="F24" s="38" t="s">
        <v>344</v>
      </c>
      <c r="G24" s="50">
        <v>0.053182870370370366</v>
      </c>
      <c r="H24" s="60">
        <f t="shared" si="1"/>
        <v>4.818280739934712</v>
      </c>
      <c r="I24" s="109">
        <v>52</v>
      </c>
      <c r="J24" s="40">
        <v>13</v>
      </c>
      <c r="K24" s="43"/>
    </row>
    <row r="25" spans="2:11" ht="12.75" customHeight="1">
      <c r="B25" s="36">
        <v>377</v>
      </c>
      <c r="C25" s="38" t="s">
        <v>347</v>
      </c>
      <c r="D25" s="37">
        <v>1937</v>
      </c>
      <c r="E25" s="9">
        <f t="shared" si="2"/>
        <v>71</v>
      </c>
      <c r="F25" s="38" t="s">
        <v>348</v>
      </c>
      <c r="G25" s="50">
        <v>0.047511574074074074</v>
      </c>
      <c r="H25" s="60">
        <f t="shared" si="1"/>
        <v>5.393422655298417</v>
      </c>
      <c r="I25" s="109">
        <v>40</v>
      </c>
      <c r="J25" s="40"/>
      <c r="K25" s="43">
        <v>32</v>
      </c>
    </row>
    <row r="26" spans="2:11" ht="12.75" customHeight="1">
      <c r="B26" s="36">
        <v>303</v>
      </c>
      <c r="C26" s="38" t="s">
        <v>397</v>
      </c>
      <c r="D26" s="37">
        <v>1963</v>
      </c>
      <c r="E26" s="9">
        <f t="shared" si="2"/>
        <v>45</v>
      </c>
      <c r="F26" s="38" t="s">
        <v>37</v>
      </c>
      <c r="G26" s="50">
        <v>0.05868055555555555</v>
      </c>
      <c r="H26" s="60">
        <f t="shared" si="1"/>
        <v>4.366863905325444</v>
      </c>
      <c r="I26" s="109">
        <v>68</v>
      </c>
      <c r="J26" s="40">
        <v>20</v>
      </c>
      <c r="K26" s="43"/>
    </row>
    <row r="27" spans="2:11" ht="12.75" customHeight="1">
      <c r="B27" s="36">
        <v>350</v>
      </c>
      <c r="C27" s="38" t="s">
        <v>368</v>
      </c>
      <c r="D27" s="37">
        <v>1996</v>
      </c>
      <c r="E27" s="9">
        <f t="shared" si="2"/>
        <v>12</v>
      </c>
      <c r="F27" s="38" t="s">
        <v>37</v>
      </c>
      <c r="G27" s="50">
        <v>0.05815972222222222</v>
      </c>
      <c r="H27" s="60">
        <f t="shared" si="1"/>
        <v>4.405970149253732</v>
      </c>
      <c r="I27" s="109">
        <v>67</v>
      </c>
      <c r="J27" s="40"/>
      <c r="K27" s="43">
        <v>48</v>
      </c>
    </row>
    <row r="28" spans="2:11" ht="12.75" customHeight="1">
      <c r="B28" s="36">
        <v>383</v>
      </c>
      <c r="C28" s="38" t="s">
        <v>323</v>
      </c>
      <c r="D28" s="37">
        <v>1952</v>
      </c>
      <c r="E28" s="9">
        <f t="shared" si="2"/>
        <v>56</v>
      </c>
      <c r="F28" s="38" t="s">
        <v>193</v>
      </c>
      <c r="G28" s="39">
        <v>0.03817129629629629</v>
      </c>
      <c r="H28" s="60">
        <f t="shared" si="1"/>
        <v>6.713159490600365</v>
      </c>
      <c r="I28" s="109">
        <v>8</v>
      </c>
      <c r="J28" s="40"/>
      <c r="K28" s="43">
        <v>8</v>
      </c>
    </row>
    <row r="29" spans="2:11" ht="12.75" customHeight="1">
      <c r="B29" s="36">
        <v>373</v>
      </c>
      <c r="C29" s="38" t="s">
        <v>409</v>
      </c>
      <c r="D29" s="37">
        <v>1955</v>
      </c>
      <c r="E29" s="9">
        <f t="shared" si="2"/>
        <v>53</v>
      </c>
      <c r="F29" s="38" t="s">
        <v>416</v>
      </c>
      <c r="G29" s="50">
        <v>0.05783564814814815</v>
      </c>
      <c r="H29" s="60">
        <f t="shared" si="1"/>
        <v>4.430658395037022</v>
      </c>
      <c r="I29" s="109">
        <v>66</v>
      </c>
      <c r="J29" s="40"/>
      <c r="K29" s="43">
        <v>47</v>
      </c>
    </row>
    <row r="30" spans="2:11" ht="12.75" customHeight="1">
      <c r="B30" s="36">
        <v>329</v>
      </c>
      <c r="C30" s="38" t="s">
        <v>410</v>
      </c>
      <c r="D30" s="37">
        <v>1954</v>
      </c>
      <c r="E30" s="9">
        <f t="shared" si="2"/>
        <v>54</v>
      </c>
      <c r="F30" s="38" t="s">
        <v>37</v>
      </c>
      <c r="G30" s="50">
        <v>0.04479166666666667</v>
      </c>
      <c r="H30" s="60">
        <f t="shared" si="1"/>
        <v>5.72093023255814</v>
      </c>
      <c r="I30" s="109">
        <v>27</v>
      </c>
      <c r="J30" s="40"/>
      <c r="K30" s="43">
        <v>23</v>
      </c>
    </row>
    <row r="31" spans="2:11" ht="12.75" customHeight="1">
      <c r="B31" s="36">
        <v>301</v>
      </c>
      <c r="C31" s="38" t="s">
        <v>395</v>
      </c>
      <c r="D31" s="37">
        <v>1953</v>
      </c>
      <c r="E31" s="9">
        <f t="shared" si="2"/>
        <v>55</v>
      </c>
      <c r="F31" s="38" t="s">
        <v>396</v>
      </c>
      <c r="G31" s="50">
        <v>0.05761574074074074</v>
      </c>
      <c r="H31" s="60">
        <f t="shared" si="1"/>
        <v>4.447569304941744</v>
      </c>
      <c r="I31" s="109">
        <v>65</v>
      </c>
      <c r="J31" s="40">
        <v>19</v>
      </c>
      <c r="K31" s="43"/>
    </row>
    <row r="32" spans="2:11" ht="12.75" customHeight="1">
      <c r="B32" s="36">
        <v>385</v>
      </c>
      <c r="C32" s="38" t="s">
        <v>371</v>
      </c>
      <c r="D32" s="37">
        <v>1947</v>
      </c>
      <c r="E32" s="9">
        <f t="shared" si="2"/>
        <v>61</v>
      </c>
      <c r="F32" s="38" t="s">
        <v>372</v>
      </c>
      <c r="G32" s="50">
        <v>0.06560185185185186</v>
      </c>
      <c r="H32" s="60">
        <f t="shared" si="1"/>
        <v>3.906139731827805</v>
      </c>
      <c r="I32" s="109">
        <v>73</v>
      </c>
      <c r="J32" s="40"/>
      <c r="K32" s="43">
        <v>51</v>
      </c>
    </row>
    <row r="33" spans="2:11" ht="12.75" customHeight="1">
      <c r="B33" s="36">
        <v>327</v>
      </c>
      <c r="C33" s="38" t="s">
        <v>399</v>
      </c>
      <c r="D33" s="37">
        <v>1964</v>
      </c>
      <c r="E33" s="9">
        <f t="shared" si="2"/>
        <v>44</v>
      </c>
      <c r="F33" s="38" t="s">
        <v>42</v>
      </c>
      <c r="G33" s="50">
        <v>0.06430555555555556</v>
      </c>
      <c r="H33" s="60">
        <f t="shared" si="1"/>
        <v>3.9848812095032398</v>
      </c>
      <c r="I33" s="109">
        <v>72</v>
      </c>
      <c r="J33" s="40">
        <v>22</v>
      </c>
      <c r="K33" s="43"/>
    </row>
    <row r="34" spans="2:11" ht="12.75" customHeight="1">
      <c r="B34" s="36">
        <v>310</v>
      </c>
      <c r="C34" s="38" t="s">
        <v>381</v>
      </c>
      <c r="D34" s="37">
        <v>2000</v>
      </c>
      <c r="E34" s="9">
        <f t="shared" si="2"/>
        <v>8</v>
      </c>
      <c r="F34" s="38" t="s">
        <v>112</v>
      </c>
      <c r="G34" s="50">
        <v>0.045231481481481484</v>
      </c>
      <c r="H34" s="60">
        <f t="shared" si="1"/>
        <v>5.665301944728761</v>
      </c>
      <c r="I34" s="109">
        <v>29</v>
      </c>
      <c r="J34" s="40">
        <v>5</v>
      </c>
      <c r="K34" s="43"/>
    </row>
    <row r="35" spans="2:11" ht="12.75" customHeight="1">
      <c r="B35" s="36">
        <v>366</v>
      </c>
      <c r="C35" s="38" t="s">
        <v>337</v>
      </c>
      <c r="D35" s="37">
        <v>1971</v>
      </c>
      <c r="E35" s="9">
        <f t="shared" si="2"/>
        <v>37</v>
      </c>
      <c r="F35" s="38" t="s">
        <v>40</v>
      </c>
      <c r="G35" s="50">
        <v>0.04532407407407407</v>
      </c>
      <c r="H35" s="60">
        <f t="shared" si="1"/>
        <v>5.653728294177733</v>
      </c>
      <c r="I35" s="109">
        <v>31</v>
      </c>
      <c r="J35" s="40"/>
      <c r="K35" s="43">
        <v>25</v>
      </c>
    </row>
    <row r="36" spans="2:11" ht="12.75" customHeight="1">
      <c r="B36" s="36">
        <v>363</v>
      </c>
      <c r="C36" s="38" t="s">
        <v>382</v>
      </c>
      <c r="D36" s="37">
        <v>1974</v>
      </c>
      <c r="E36" s="9">
        <f t="shared" si="2"/>
        <v>34</v>
      </c>
      <c r="F36" s="38" t="s">
        <v>40</v>
      </c>
      <c r="G36" s="50">
        <v>0.04528935185185185</v>
      </c>
      <c r="H36" s="60">
        <f t="shared" si="1"/>
        <v>5.658062867365193</v>
      </c>
      <c r="I36" s="109">
        <v>30</v>
      </c>
      <c r="J36" s="40">
        <v>6</v>
      </c>
      <c r="K36" s="43"/>
    </row>
    <row r="37" spans="2:11" ht="12.75" customHeight="1">
      <c r="B37" s="36">
        <v>341</v>
      </c>
      <c r="C37" s="38" t="s">
        <v>369</v>
      </c>
      <c r="D37" s="37">
        <v>1972</v>
      </c>
      <c r="E37" s="9">
        <f t="shared" si="2"/>
        <v>36</v>
      </c>
      <c r="F37" s="38" t="s">
        <v>42</v>
      </c>
      <c r="G37" s="50">
        <v>0.05918981481481481</v>
      </c>
      <c r="H37" s="60">
        <f t="shared" si="1"/>
        <v>4.329292139225656</v>
      </c>
      <c r="I37" s="109">
        <v>69</v>
      </c>
      <c r="J37" s="40"/>
      <c r="K37" s="43">
        <v>49</v>
      </c>
    </row>
    <row r="38" spans="2:11" ht="12.75" customHeight="1">
      <c r="B38" s="36">
        <v>313</v>
      </c>
      <c r="C38" s="38" t="s">
        <v>383</v>
      </c>
      <c r="D38" s="37">
        <v>1969</v>
      </c>
      <c r="E38" s="9">
        <f t="shared" si="2"/>
        <v>39</v>
      </c>
      <c r="F38" s="38" t="s">
        <v>102</v>
      </c>
      <c r="G38" s="50">
        <v>0.04637731481481481</v>
      </c>
      <c r="H38" s="60">
        <f t="shared" si="1"/>
        <v>5.525330671325182</v>
      </c>
      <c r="I38" s="109">
        <v>35</v>
      </c>
      <c r="J38" s="40">
        <v>7</v>
      </c>
      <c r="K38" s="43"/>
    </row>
    <row r="39" spans="2:11" ht="12.75" customHeight="1">
      <c r="B39" s="36">
        <v>356</v>
      </c>
      <c r="C39" s="38" t="s">
        <v>320</v>
      </c>
      <c r="D39" s="37">
        <v>1988</v>
      </c>
      <c r="E39" s="9">
        <f t="shared" si="2"/>
        <v>20</v>
      </c>
      <c r="F39" s="38" t="s">
        <v>166</v>
      </c>
      <c r="G39" s="39">
        <v>0.03640046296296296</v>
      </c>
      <c r="H39" s="60">
        <f t="shared" si="1"/>
        <v>7.039745627980922</v>
      </c>
      <c r="I39" s="109">
        <v>5</v>
      </c>
      <c r="J39" s="40"/>
      <c r="K39" s="43">
        <v>5</v>
      </c>
    </row>
    <row r="40" spans="2:11" ht="12.75" customHeight="1">
      <c r="B40" s="36">
        <v>362</v>
      </c>
      <c r="C40" s="38" t="s">
        <v>349</v>
      </c>
      <c r="D40" s="37">
        <v>1963</v>
      </c>
      <c r="E40" s="9">
        <f t="shared" si="2"/>
        <v>45</v>
      </c>
      <c r="F40" s="38" t="s">
        <v>350</v>
      </c>
      <c r="G40" s="50">
        <v>0.04753472222222222</v>
      </c>
      <c r="H40" s="60">
        <f t="shared" si="1"/>
        <v>5.390796201607012</v>
      </c>
      <c r="I40" s="109">
        <v>41</v>
      </c>
      <c r="J40" s="40"/>
      <c r="K40" s="43">
        <v>33</v>
      </c>
    </row>
    <row r="41" spans="2:11" ht="12.75" customHeight="1">
      <c r="B41" s="36">
        <v>339</v>
      </c>
      <c r="C41" s="38" t="s">
        <v>322</v>
      </c>
      <c r="D41" s="37">
        <v>1968</v>
      </c>
      <c r="E41" s="9">
        <f t="shared" si="2"/>
        <v>40</v>
      </c>
      <c r="F41" s="38" t="s">
        <v>12</v>
      </c>
      <c r="G41" s="39">
        <v>0.03719907407407407</v>
      </c>
      <c r="H41" s="60">
        <f t="shared" si="1"/>
        <v>6.888612321095209</v>
      </c>
      <c r="I41" s="109">
        <v>7</v>
      </c>
      <c r="J41" s="40"/>
      <c r="K41" s="43">
        <v>7</v>
      </c>
    </row>
    <row r="42" spans="2:11" ht="12.75" customHeight="1">
      <c r="B42" s="36">
        <v>305</v>
      </c>
      <c r="C42" s="38" t="s">
        <v>398</v>
      </c>
      <c r="D42" s="37">
        <v>1994</v>
      </c>
      <c r="E42" s="9">
        <f t="shared" si="2"/>
        <v>14</v>
      </c>
      <c r="F42" s="38" t="s">
        <v>350</v>
      </c>
      <c r="G42" s="50">
        <v>0.06425925925925925</v>
      </c>
      <c r="H42" s="60">
        <f t="shared" si="1"/>
        <v>3.987752161383286</v>
      </c>
      <c r="I42" s="109">
        <v>71</v>
      </c>
      <c r="J42" s="40">
        <v>21</v>
      </c>
      <c r="K42" s="43"/>
    </row>
    <row r="43" spans="2:11" ht="12.75" customHeight="1">
      <c r="B43" s="36">
        <v>380</v>
      </c>
      <c r="C43" s="38" t="s">
        <v>340</v>
      </c>
      <c r="D43" s="37">
        <v>1996</v>
      </c>
      <c r="E43" s="9">
        <f t="shared" si="2"/>
        <v>12</v>
      </c>
      <c r="F43" s="38" t="s">
        <v>12</v>
      </c>
      <c r="G43" s="50">
        <v>0.04612268518518519</v>
      </c>
      <c r="H43" s="60">
        <f t="shared" si="1"/>
        <v>5.555834378920953</v>
      </c>
      <c r="I43" s="109">
        <v>33</v>
      </c>
      <c r="J43" s="40"/>
      <c r="K43" s="43">
        <v>27</v>
      </c>
    </row>
    <row r="44" spans="2:11" ht="12.75" customHeight="1">
      <c r="B44" s="36">
        <v>352</v>
      </c>
      <c r="C44" s="38" t="s">
        <v>334</v>
      </c>
      <c r="D44" s="37">
        <v>1959</v>
      </c>
      <c r="E44" s="9">
        <f t="shared" si="2"/>
        <v>49</v>
      </c>
      <c r="F44" s="38" t="s">
        <v>12</v>
      </c>
      <c r="G44" s="50">
        <v>0.0440625</v>
      </c>
      <c r="H44" s="60">
        <f t="shared" si="1"/>
        <v>5.815602836879433</v>
      </c>
      <c r="I44" s="109">
        <v>23</v>
      </c>
      <c r="J44" s="40"/>
      <c r="K44" s="43">
        <v>21</v>
      </c>
    </row>
    <row r="45" spans="2:11" ht="12.75" customHeight="1">
      <c r="B45" s="36">
        <v>333</v>
      </c>
      <c r="C45" s="38" t="s">
        <v>315</v>
      </c>
      <c r="D45" s="37">
        <v>1953</v>
      </c>
      <c r="E45" s="9">
        <f t="shared" si="2"/>
        <v>55</v>
      </c>
      <c r="F45" s="38" t="s">
        <v>12</v>
      </c>
      <c r="G45" s="39">
        <v>0.03518518518518519</v>
      </c>
      <c r="H45" s="60">
        <f>$A$2/G45*$A$1</f>
        <v>7.282894736842104</v>
      </c>
      <c r="I45" s="110">
        <v>1</v>
      </c>
      <c r="J45" s="49"/>
      <c r="K45" s="107">
        <v>1</v>
      </c>
    </row>
    <row r="46" spans="2:11" ht="12.75" customHeight="1">
      <c r="B46" s="36">
        <v>387</v>
      </c>
      <c r="C46" s="38" t="s">
        <v>360</v>
      </c>
      <c r="D46" s="37">
        <v>1946</v>
      </c>
      <c r="E46" s="9">
        <f t="shared" si="2"/>
        <v>62</v>
      </c>
      <c r="F46" s="38" t="s">
        <v>317</v>
      </c>
      <c r="G46" s="50">
        <v>0.053240740740740734</v>
      </c>
      <c r="H46" s="60">
        <f t="shared" si="1"/>
        <v>4.81304347826087</v>
      </c>
      <c r="I46" s="109">
        <v>53</v>
      </c>
      <c r="J46" s="40"/>
      <c r="K46" s="43">
        <v>40</v>
      </c>
    </row>
    <row r="47" spans="2:11" ht="12.75" customHeight="1">
      <c r="B47" s="36">
        <v>351</v>
      </c>
      <c r="C47" s="38" t="s">
        <v>328</v>
      </c>
      <c r="D47" s="37">
        <v>1959</v>
      </c>
      <c r="E47" s="9">
        <f t="shared" si="2"/>
        <v>49</v>
      </c>
      <c r="F47" s="38" t="s">
        <v>42</v>
      </c>
      <c r="G47" s="39">
        <v>0.0391087962962963</v>
      </c>
      <c r="H47" s="60">
        <f t="shared" si="1"/>
        <v>6.552234388872447</v>
      </c>
      <c r="I47" s="109">
        <v>13</v>
      </c>
      <c r="J47" s="40"/>
      <c r="K47" s="43">
        <v>13</v>
      </c>
    </row>
    <row r="48" spans="2:11" ht="12.75" customHeight="1">
      <c r="B48" s="36">
        <v>355</v>
      </c>
      <c r="C48" s="38" t="s">
        <v>411</v>
      </c>
      <c r="D48" s="37">
        <v>1994</v>
      </c>
      <c r="E48" s="9">
        <f t="shared" si="2"/>
        <v>14</v>
      </c>
      <c r="F48" s="38" t="s">
        <v>42</v>
      </c>
      <c r="G48" s="50">
        <v>0.04395833333333333</v>
      </c>
      <c r="H48" s="60">
        <f t="shared" si="1"/>
        <v>5.8293838862559255</v>
      </c>
      <c r="I48" s="109">
        <v>21</v>
      </c>
      <c r="J48" s="40"/>
      <c r="K48" s="43">
        <v>19</v>
      </c>
    </row>
    <row r="49" spans="2:11" ht="12.75" customHeight="1">
      <c r="B49" s="36">
        <v>348</v>
      </c>
      <c r="C49" s="38" t="s">
        <v>333</v>
      </c>
      <c r="D49" s="37">
        <v>1996</v>
      </c>
      <c r="E49" s="9">
        <f t="shared" si="2"/>
        <v>12</v>
      </c>
      <c r="F49" s="38" t="s">
        <v>42</v>
      </c>
      <c r="G49" s="50">
        <v>0.04395833333333333</v>
      </c>
      <c r="H49" s="60">
        <f t="shared" si="1"/>
        <v>5.8293838862559255</v>
      </c>
      <c r="I49" s="109">
        <v>20</v>
      </c>
      <c r="J49" s="40"/>
      <c r="K49" s="43">
        <v>18</v>
      </c>
    </row>
    <row r="50" spans="2:11" ht="12.75" customHeight="1">
      <c r="B50" s="36">
        <v>389</v>
      </c>
      <c r="C50" s="38" t="s">
        <v>366</v>
      </c>
      <c r="D50" s="37">
        <v>1951</v>
      </c>
      <c r="E50" s="9">
        <f t="shared" si="2"/>
        <v>57</v>
      </c>
      <c r="F50" s="38" t="s">
        <v>359</v>
      </c>
      <c r="G50" s="50">
        <v>0.05576388888888889</v>
      </c>
      <c r="H50" s="60">
        <f t="shared" si="1"/>
        <v>4.595267745952677</v>
      </c>
      <c r="I50" s="109">
        <v>61</v>
      </c>
      <c r="J50" s="40"/>
      <c r="K50" s="43">
        <v>45</v>
      </c>
    </row>
    <row r="51" spans="2:11" ht="12.75" customHeight="1">
      <c r="B51" s="36">
        <v>372</v>
      </c>
      <c r="C51" s="38" t="s">
        <v>325</v>
      </c>
      <c r="D51" s="37">
        <v>1962</v>
      </c>
      <c r="E51" s="9">
        <f t="shared" si="2"/>
        <v>46</v>
      </c>
      <c r="F51" s="38" t="s">
        <v>102</v>
      </c>
      <c r="G51" s="39">
        <v>0.03832175925925926</v>
      </c>
      <c r="H51" s="60">
        <f t="shared" si="1"/>
        <v>6.686801570522501</v>
      </c>
      <c r="I51" s="109">
        <v>10</v>
      </c>
      <c r="J51" s="40"/>
      <c r="K51" s="43">
        <v>10</v>
      </c>
    </row>
    <row r="52" spans="2:11" ht="12.75" customHeight="1">
      <c r="B52" s="36">
        <v>391</v>
      </c>
      <c r="C52" s="38" t="s">
        <v>370</v>
      </c>
      <c r="D52" s="37">
        <v>1957</v>
      </c>
      <c r="E52" s="9">
        <f t="shared" si="2"/>
        <v>51</v>
      </c>
      <c r="F52" s="38" t="s">
        <v>37</v>
      </c>
      <c r="G52" s="50">
        <v>0.06160879629629629</v>
      </c>
      <c r="H52" s="60">
        <f t="shared" si="1"/>
        <v>4.159308660529776</v>
      </c>
      <c r="I52" s="109">
        <v>70</v>
      </c>
      <c r="J52" s="40"/>
      <c r="K52" s="43">
        <v>50</v>
      </c>
    </row>
    <row r="53" spans="2:11" ht="12.75" customHeight="1">
      <c r="B53" s="36">
        <v>328</v>
      </c>
      <c r="C53" s="38" t="s">
        <v>361</v>
      </c>
      <c r="D53" s="37">
        <v>1963</v>
      </c>
      <c r="E53" s="9">
        <f t="shared" si="2"/>
        <v>45</v>
      </c>
      <c r="F53" s="38" t="s">
        <v>317</v>
      </c>
      <c r="G53" s="50">
        <v>0.05346064814814815</v>
      </c>
      <c r="H53" s="60">
        <f t="shared" si="1"/>
        <v>4.793245291188569</v>
      </c>
      <c r="I53" s="109">
        <v>54</v>
      </c>
      <c r="J53" s="40"/>
      <c r="K53" s="43">
        <v>41</v>
      </c>
    </row>
    <row r="54" spans="2:11" ht="12.75" customHeight="1">
      <c r="B54" s="36">
        <v>354</v>
      </c>
      <c r="C54" s="38" t="s">
        <v>358</v>
      </c>
      <c r="D54" s="37">
        <v>1957</v>
      </c>
      <c r="E54" s="9">
        <f t="shared" si="2"/>
        <v>51</v>
      </c>
      <c r="F54" s="38" t="s">
        <v>359</v>
      </c>
      <c r="G54" s="50">
        <v>0.051145833333333335</v>
      </c>
      <c r="H54" s="60">
        <f t="shared" si="1"/>
        <v>5.010183299389002</v>
      </c>
      <c r="I54" s="109">
        <v>50</v>
      </c>
      <c r="J54" s="40"/>
      <c r="K54" s="43">
        <v>39</v>
      </c>
    </row>
    <row r="55" spans="2:11" ht="12.75" customHeight="1">
      <c r="B55" s="36">
        <v>342</v>
      </c>
      <c r="C55" s="38" t="s">
        <v>352</v>
      </c>
      <c r="D55" s="37">
        <v>1946</v>
      </c>
      <c r="E55" s="9">
        <f t="shared" si="2"/>
        <v>62</v>
      </c>
      <c r="F55" s="38" t="s">
        <v>353</v>
      </c>
      <c r="G55" s="50">
        <v>0.04778935185185185</v>
      </c>
      <c r="H55" s="60">
        <f t="shared" si="1"/>
        <v>5.362073141196416</v>
      </c>
      <c r="I55" s="109">
        <v>43</v>
      </c>
      <c r="J55" s="40"/>
      <c r="K55" s="43">
        <v>35</v>
      </c>
    </row>
    <row r="56" spans="2:11" ht="12.75" customHeight="1">
      <c r="B56" s="36">
        <v>390</v>
      </c>
      <c r="C56" s="38" t="s">
        <v>357</v>
      </c>
      <c r="D56" s="37">
        <v>1994</v>
      </c>
      <c r="E56" s="9">
        <f t="shared" si="2"/>
        <v>14</v>
      </c>
      <c r="F56" s="38" t="s">
        <v>42</v>
      </c>
      <c r="G56" s="50">
        <v>0.05084490740740741</v>
      </c>
      <c r="H56" s="60">
        <f t="shared" si="1"/>
        <v>5.039836102890963</v>
      </c>
      <c r="I56" s="109">
        <v>49</v>
      </c>
      <c r="J56" s="40"/>
      <c r="K56" s="43">
        <v>38</v>
      </c>
    </row>
    <row r="57" spans="2:11" ht="12.75" customHeight="1">
      <c r="B57" s="36">
        <v>338</v>
      </c>
      <c r="C57" s="38" t="s">
        <v>327</v>
      </c>
      <c r="D57" s="37">
        <v>1966</v>
      </c>
      <c r="E57" s="9">
        <f t="shared" si="2"/>
        <v>42</v>
      </c>
      <c r="F57" s="38" t="s">
        <v>52</v>
      </c>
      <c r="G57" s="39">
        <v>0.03891203703703704</v>
      </c>
      <c r="H57" s="60">
        <f t="shared" si="1"/>
        <v>6.585365853658537</v>
      </c>
      <c r="I57" s="109">
        <v>12</v>
      </c>
      <c r="J57" s="40"/>
      <c r="K57" s="43">
        <v>12</v>
      </c>
    </row>
    <row r="58" spans="2:11" ht="12.75" customHeight="1">
      <c r="B58" s="36">
        <v>360</v>
      </c>
      <c r="C58" s="38" t="s">
        <v>412</v>
      </c>
      <c r="D58" s="37">
        <v>1965</v>
      </c>
      <c r="E58" s="9">
        <f t="shared" si="2"/>
        <v>43</v>
      </c>
      <c r="F58" s="38" t="s">
        <v>52</v>
      </c>
      <c r="G58" s="39">
        <v>0.039386574074074074</v>
      </c>
      <c r="H58" s="60">
        <f t="shared" si="1"/>
        <v>6.506024096385542</v>
      </c>
      <c r="I58" s="109">
        <v>14</v>
      </c>
      <c r="J58" s="40"/>
      <c r="K58" s="43">
        <v>14</v>
      </c>
    </row>
    <row r="59" spans="2:11" ht="12.75" customHeight="1">
      <c r="B59" s="36">
        <v>300</v>
      </c>
      <c r="C59" s="38" t="s">
        <v>380</v>
      </c>
      <c r="D59" s="37">
        <v>1995</v>
      </c>
      <c r="E59" s="9">
        <f t="shared" si="2"/>
        <v>13</v>
      </c>
      <c r="F59" s="38" t="s">
        <v>52</v>
      </c>
      <c r="G59" s="50">
        <v>0.04451388888888889</v>
      </c>
      <c r="H59" s="60">
        <f t="shared" si="1"/>
        <v>5.7566302652106085</v>
      </c>
      <c r="I59" s="109">
        <v>26</v>
      </c>
      <c r="J59" s="40">
        <v>4</v>
      </c>
      <c r="K59" s="43"/>
    </row>
    <row r="60" spans="2:11" ht="12.75" customHeight="1">
      <c r="B60" s="36">
        <v>379</v>
      </c>
      <c r="C60" s="38" t="s">
        <v>413</v>
      </c>
      <c r="D60" s="37">
        <v>1949</v>
      </c>
      <c r="E60" s="9">
        <f t="shared" si="2"/>
        <v>59</v>
      </c>
      <c r="F60" s="38" t="s">
        <v>336</v>
      </c>
      <c r="G60" s="50">
        <v>0.04505787037037037</v>
      </c>
      <c r="H60" s="60">
        <f t="shared" si="1"/>
        <v>5.687130747495505</v>
      </c>
      <c r="I60" s="109">
        <v>28</v>
      </c>
      <c r="J60" s="40"/>
      <c r="K60" s="43">
        <v>24</v>
      </c>
    </row>
    <row r="61" spans="2:11" ht="12.75" customHeight="1">
      <c r="B61" s="36">
        <v>378</v>
      </c>
      <c r="C61" s="38" t="s">
        <v>321</v>
      </c>
      <c r="D61" s="37">
        <v>1974</v>
      </c>
      <c r="E61" s="9">
        <f t="shared" si="2"/>
        <v>34</v>
      </c>
      <c r="F61" s="38" t="s">
        <v>66</v>
      </c>
      <c r="G61" s="39">
        <v>0.03699074074074074</v>
      </c>
      <c r="H61" s="60">
        <f t="shared" si="1"/>
        <v>6.927409261576971</v>
      </c>
      <c r="I61" s="109">
        <v>6</v>
      </c>
      <c r="J61" s="40"/>
      <c r="K61" s="43">
        <v>6</v>
      </c>
    </row>
    <row r="62" spans="2:11" ht="12.75" customHeight="1">
      <c r="B62" s="36">
        <v>344</v>
      </c>
      <c r="C62" s="38" t="s">
        <v>338</v>
      </c>
      <c r="D62" s="37">
        <v>1970</v>
      </c>
      <c r="E62" s="9">
        <f t="shared" si="2"/>
        <v>38</v>
      </c>
      <c r="F62" s="38" t="s">
        <v>339</v>
      </c>
      <c r="G62" s="50">
        <v>0.045428240740740734</v>
      </c>
      <c r="H62" s="60">
        <f t="shared" si="1"/>
        <v>5.6407643312101925</v>
      </c>
      <c r="I62" s="109">
        <v>32</v>
      </c>
      <c r="J62" s="40"/>
      <c r="K62" s="43">
        <v>26</v>
      </c>
    </row>
    <row r="63" spans="2:11" ht="12.75" customHeight="1">
      <c r="B63" s="36">
        <v>365</v>
      </c>
      <c r="C63" s="38" t="s">
        <v>329</v>
      </c>
      <c r="D63" s="37">
        <v>1947</v>
      </c>
      <c r="E63" s="9">
        <f t="shared" si="2"/>
        <v>61</v>
      </c>
      <c r="F63" s="38" t="s">
        <v>102</v>
      </c>
      <c r="G63" s="39">
        <v>0.03988425925925926</v>
      </c>
      <c r="H63" s="60">
        <f t="shared" si="1"/>
        <v>6.424840394660476</v>
      </c>
      <c r="I63" s="109">
        <v>15</v>
      </c>
      <c r="J63" s="40"/>
      <c r="K63" s="43">
        <v>15</v>
      </c>
    </row>
    <row r="64" spans="2:11" ht="12.75" customHeight="1">
      <c r="B64" s="36">
        <v>369</v>
      </c>
      <c r="C64" s="38" t="s">
        <v>374</v>
      </c>
      <c r="D64" s="37">
        <v>1992</v>
      </c>
      <c r="E64" s="9">
        <f t="shared" si="2"/>
        <v>16</v>
      </c>
      <c r="F64" s="38" t="s">
        <v>42</v>
      </c>
      <c r="G64" s="50">
        <v>0.08743055555555555</v>
      </c>
      <c r="H64" s="60">
        <f t="shared" si="1"/>
        <v>2.930897537728356</v>
      </c>
      <c r="I64" s="109">
        <v>76</v>
      </c>
      <c r="J64" s="40"/>
      <c r="K64" s="43">
        <v>53</v>
      </c>
    </row>
    <row r="65" spans="2:11" ht="12.75" customHeight="1">
      <c r="B65" s="36">
        <v>367</v>
      </c>
      <c r="C65" s="38" t="s">
        <v>373</v>
      </c>
      <c r="D65" s="37">
        <v>1992</v>
      </c>
      <c r="E65" s="9">
        <f t="shared" si="2"/>
        <v>16</v>
      </c>
      <c r="F65" s="38" t="s">
        <v>42</v>
      </c>
      <c r="G65" s="50">
        <v>0.08740740740740742</v>
      </c>
      <c r="H65" s="60">
        <f t="shared" si="1"/>
        <v>2.931673728813559</v>
      </c>
      <c r="I65" s="109">
        <v>75</v>
      </c>
      <c r="J65" s="40"/>
      <c r="K65" s="43">
        <v>52</v>
      </c>
    </row>
    <row r="66" spans="2:11" ht="12.75" customHeight="1">
      <c r="B66" s="36">
        <v>16</v>
      </c>
      <c r="C66" s="38" t="s">
        <v>326</v>
      </c>
      <c r="D66" s="37">
        <v>1961</v>
      </c>
      <c r="E66" s="9">
        <f t="shared" si="2"/>
        <v>47</v>
      </c>
      <c r="F66" s="38" t="s">
        <v>191</v>
      </c>
      <c r="G66" s="39">
        <v>0.03841435185185185</v>
      </c>
      <c r="H66" s="60">
        <f t="shared" si="1"/>
        <v>6.670683940946068</v>
      </c>
      <c r="I66" s="109">
        <v>11</v>
      </c>
      <c r="J66" s="40"/>
      <c r="K66" s="43">
        <v>11</v>
      </c>
    </row>
    <row r="67" spans="2:11" ht="12.75" customHeight="1">
      <c r="B67" s="36">
        <v>307</v>
      </c>
      <c r="C67" s="38" t="s">
        <v>390</v>
      </c>
      <c r="D67" s="37">
        <v>1998</v>
      </c>
      <c r="E67" s="9">
        <f t="shared" si="2"/>
        <v>10</v>
      </c>
      <c r="F67" s="38" t="s">
        <v>42</v>
      </c>
      <c r="G67" s="50">
        <v>0.05535879629629629</v>
      </c>
      <c r="H67" s="60">
        <f t="shared" si="1"/>
        <v>4.628893999581853</v>
      </c>
      <c r="I67" s="109">
        <v>58</v>
      </c>
      <c r="J67" s="40">
        <v>15</v>
      </c>
      <c r="K67" s="43"/>
    </row>
    <row r="68" spans="2:11" ht="12.75" customHeight="1">
      <c r="B68" s="36">
        <v>318</v>
      </c>
      <c r="C68" s="38" t="s">
        <v>414</v>
      </c>
      <c r="D68" s="37">
        <v>1995</v>
      </c>
      <c r="E68" s="9">
        <f t="shared" si="2"/>
        <v>13</v>
      </c>
      <c r="F68" s="38" t="s">
        <v>42</v>
      </c>
      <c r="G68" s="50">
        <v>0.05063657407407407</v>
      </c>
      <c r="H68" s="60">
        <f t="shared" si="1"/>
        <v>5.0605714285714285</v>
      </c>
      <c r="I68" s="109">
        <v>48</v>
      </c>
      <c r="J68" s="40">
        <v>11</v>
      </c>
      <c r="K68" s="43"/>
    </row>
    <row r="69" spans="2:11" ht="12.75" customHeight="1">
      <c r="B69" s="36">
        <v>374</v>
      </c>
      <c r="C69" s="38" t="s">
        <v>351</v>
      </c>
      <c r="D69" s="37">
        <v>1996</v>
      </c>
      <c r="E69" s="9">
        <f t="shared" si="2"/>
        <v>12</v>
      </c>
      <c r="F69" s="38" t="s">
        <v>42</v>
      </c>
      <c r="G69" s="50">
        <v>0.047673611111111104</v>
      </c>
      <c r="H69" s="60">
        <f t="shared" si="1"/>
        <v>5.375091041514931</v>
      </c>
      <c r="I69" s="109">
        <v>42</v>
      </c>
      <c r="J69" s="40"/>
      <c r="K69" s="43">
        <v>34</v>
      </c>
    </row>
    <row r="70" spans="2:11" ht="12.75" customHeight="1">
      <c r="B70" s="36">
        <v>375</v>
      </c>
      <c r="C70" s="38" t="s">
        <v>379</v>
      </c>
      <c r="D70" s="37">
        <v>1963</v>
      </c>
      <c r="E70" s="9">
        <f t="shared" si="2"/>
        <v>45</v>
      </c>
      <c r="F70" s="38" t="s">
        <v>42</v>
      </c>
      <c r="G70" s="50">
        <v>0.04414351851851852</v>
      </c>
      <c r="H70" s="60">
        <f t="shared" si="1"/>
        <v>5.804929208180388</v>
      </c>
      <c r="I70" s="109">
        <v>24</v>
      </c>
      <c r="J70" s="40">
        <v>3</v>
      </c>
      <c r="K70" s="43"/>
    </row>
    <row r="71" spans="2:11" ht="12.75" customHeight="1">
      <c r="B71" s="36">
        <v>368</v>
      </c>
      <c r="C71" s="38" t="s">
        <v>376</v>
      </c>
      <c r="D71" s="37">
        <v>1989</v>
      </c>
      <c r="E71" s="9">
        <f t="shared" si="2"/>
        <v>19</v>
      </c>
      <c r="F71" s="38" t="s">
        <v>42</v>
      </c>
      <c r="G71" s="50">
        <v>0.08748842592592593</v>
      </c>
      <c r="H71" s="60">
        <f aca="true" t="shared" si="3" ref="H71:H84">$A$2/G71*$A$1</f>
        <v>2.9289588569916654</v>
      </c>
      <c r="I71" s="109">
        <v>78</v>
      </c>
      <c r="J71" s="40"/>
      <c r="K71" s="43">
        <v>55</v>
      </c>
    </row>
    <row r="72" spans="2:11" ht="12.75" customHeight="1">
      <c r="B72" s="36">
        <v>349</v>
      </c>
      <c r="C72" s="38" t="s">
        <v>341</v>
      </c>
      <c r="D72" s="37">
        <v>1958</v>
      </c>
      <c r="E72" s="9">
        <f t="shared" si="2"/>
        <v>50</v>
      </c>
      <c r="F72" s="38" t="s">
        <v>171</v>
      </c>
      <c r="G72" s="50">
        <v>0.04618055555555556</v>
      </c>
      <c r="H72" s="60">
        <f t="shared" si="3"/>
        <v>5.548872180451128</v>
      </c>
      <c r="I72" s="109">
        <v>34</v>
      </c>
      <c r="J72" s="40"/>
      <c r="K72" s="43">
        <v>28</v>
      </c>
    </row>
    <row r="73" spans="2:11" ht="12.75" customHeight="1">
      <c r="B73" s="36">
        <v>306</v>
      </c>
      <c r="C73" s="38" t="s">
        <v>386</v>
      </c>
      <c r="D73" s="37">
        <v>1996</v>
      </c>
      <c r="E73" s="9">
        <f t="shared" si="2"/>
        <v>12</v>
      </c>
      <c r="F73" s="38" t="s">
        <v>42</v>
      </c>
      <c r="G73" s="50">
        <v>0.05063657407407407</v>
      </c>
      <c r="H73" s="60">
        <f t="shared" si="3"/>
        <v>5.0605714285714285</v>
      </c>
      <c r="I73" s="109">
        <v>47</v>
      </c>
      <c r="J73" s="40">
        <v>10</v>
      </c>
      <c r="K73" s="43"/>
    </row>
    <row r="74" spans="2:11" ht="12.75" customHeight="1">
      <c r="B74" s="36">
        <v>334</v>
      </c>
      <c r="C74" s="38" t="s">
        <v>324</v>
      </c>
      <c r="D74" s="37">
        <v>1962</v>
      </c>
      <c r="E74" s="9">
        <f t="shared" si="2"/>
        <v>46</v>
      </c>
      <c r="F74" s="38" t="s">
        <v>52</v>
      </c>
      <c r="G74" s="39">
        <v>0.03817129629629629</v>
      </c>
      <c r="H74" s="60">
        <f t="shared" si="3"/>
        <v>6.713159490600365</v>
      </c>
      <c r="I74" s="109">
        <v>9</v>
      </c>
      <c r="J74" s="40"/>
      <c r="K74" s="43">
        <v>9</v>
      </c>
    </row>
    <row r="75" spans="2:11" ht="12.75" customHeight="1">
      <c r="B75" s="36">
        <v>336</v>
      </c>
      <c r="C75" s="38" t="s">
        <v>364</v>
      </c>
      <c r="D75" s="37">
        <v>1946</v>
      </c>
      <c r="E75" s="9">
        <f t="shared" si="2"/>
        <v>62</v>
      </c>
      <c r="F75" s="38" t="s">
        <v>42</v>
      </c>
      <c r="G75" s="50">
        <v>0.05478009259259259</v>
      </c>
      <c r="H75" s="60">
        <f t="shared" si="3"/>
        <v>4.67779421085992</v>
      </c>
      <c r="I75" s="109">
        <v>56</v>
      </c>
      <c r="J75" s="40"/>
      <c r="K75" s="43">
        <v>43</v>
      </c>
    </row>
    <row r="76" spans="2:11" ht="12.75" customHeight="1">
      <c r="B76" s="36">
        <v>320</v>
      </c>
      <c r="C76" s="38" t="s">
        <v>385</v>
      </c>
      <c r="D76" s="37">
        <v>1963</v>
      </c>
      <c r="E76" s="9">
        <f t="shared" si="2"/>
        <v>45</v>
      </c>
      <c r="F76" s="38" t="s">
        <v>417</v>
      </c>
      <c r="G76" s="50">
        <v>0.049143518518518524</v>
      </c>
      <c r="H76" s="60">
        <f t="shared" si="3"/>
        <v>5.214319359397079</v>
      </c>
      <c r="I76" s="109">
        <v>46</v>
      </c>
      <c r="J76" s="40">
        <v>9</v>
      </c>
      <c r="K76" s="43"/>
    </row>
    <row r="77" spans="2:11" ht="12.75" customHeight="1">
      <c r="B77" s="36">
        <v>343</v>
      </c>
      <c r="C77" s="38" t="s">
        <v>345</v>
      </c>
      <c r="D77" s="37">
        <v>1973</v>
      </c>
      <c r="E77" s="9">
        <f t="shared" si="2"/>
        <v>35</v>
      </c>
      <c r="F77" s="38" t="s">
        <v>346</v>
      </c>
      <c r="G77" s="50">
        <v>0.04677083333333334</v>
      </c>
      <c r="H77" s="60">
        <f t="shared" si="3"/>
        <v>5.478841870824053</v>
      </c>
      <c r="I77" s="109">
        <v>38</v>
      </c>
      <c r="J77" s="40"/>
      <c r="K77" s="43">
        <v>31</v>
      </c>
    </row>
    <row r="78" spans="2:11" ht="12.75" customHeight="1">
      <c r="B78" s="36">
        <v>370</v>
      </c>
      <c r="C78" s="38" t="s">
        <v>375</v>
      </c>
      <c r="D78" s="37">
        <v>1993</v>
      </c>
      <c r="E78" s="9">
        <f t="shared" si="2"/>
        <v>15</v>
      </c>
      <c r="F78" s="38" t="s">
        <v>42</v>
      </c>
      <c r="G78" s="50">
        <v>0.08746527777777778</v>
      </c>
      <c r="H78" s="60">
        <f t="shared" si="3"/>
        <v>2.929734021437078</v>
      </c>
      <c r="I78" s="109">
        <v>77</v>
      </c>
      <c r="J78" s="40"/>
      <c r="K78" s="43">
        <v>54</v>
      </c>
    </row>
    <row r="79" spans="2:11" ht="12.75" customHeight="1">
      <c r="B79" s="36">
        <v>361</v>
      </c>
      <c r="C79" s="38" t="s">
        <v>335</v>
      </c>
      <c r="D79" s="37">
        <v>1961</v>
      </c>
      <c r="E79" s="9">
        <f t="shared" si="2"/>
        <v>47</v>
      </c>
      <c r="F79" s="38" t="s">
        <v>42</v>
      </c>
      <c r="G79" s="50">
        <v>0.04415509259259259</v>
      </c>
      <c r="H79" s="60">
        <f t="shared" si="3"/>
        <v>5.80340760157274</v>
      </c>
      <c r="I79" s="109">
        <v>25</v>
      </c>
      <c r="J79" s="40"/>
      <c r="K79" s="43">
        <v>22</v>
      </c>
    </row>
    <row r="80" spans="2:11" ht="12.75" customHeight="1">
      <c r="B80" s="36">
        <v>345</v>
      </c>
      <c r="C80" s="38" t="s">
        <v>354</v>
      </c>
      <c r="D80" s="37">
        <v>1974</v>
      </c>
      <c r="E80" s="9">
        <f t="shared" si="2"/>
        <v>34</v>
      </c>
      <c r="F80" s="38" t="s">
        <v>355</v>
      </c>
      <c r="G80" s="50">
        <v>0.04829861111111111</v>
      </c>
      <c r="H80" s="60">
        <f t="shared" si="3"/>
        <v>5.305535585909418</v>
      </c>
      <c r="I80" s="109">
        <v>44</v>
      </c>
      <c r="J80" s="40"/>
      <c r="K80" s="43">
        <v>36</v>
      </c>
    </row>
    <row r="81" spans="2:11" ht="12.75" customHeight="1">
      <c r="B81" s="36">
        <v>331</v>
      </c>
      <c r="C81" s="38" t="s">
        <v>367</v>
      </c>
      <c r="D81" s="37">
        <v>1944</v>
      </c>
      <c r="E81" s="9">
        <f t="shared" si="2"/>
        <v>64</v>
      </c>
      <c r="F81" s="38" t="s">
        <v>42</v>
      </c>
      <c r="G81" s="50">
        <v>0.05599537037037037</v>
      </c>
      <c r="H81" s="60">
        <f t="shared" si="3"/>
        <v>4.576271186440678</v>
      </c>
      <c r="I81" s="109">
        <v>62</v>
      </c>
      <c r="J81" s="40"/>
      <c r="K81" s="43">
        <v>46</v>
      </c>
    </row>
    <row r="82" spans="2:11" ht="12.75" customHeight="1">
      <c r="B82" s="36">
        <v>376</v>
      </c>
      <c r="C82" s="38" t="s">
        <v>342</v>
      </c>
      <c r="D82" s="37">
        <v>1996</v>
      </c>
      <c r="E82" s="9">
        <f t="shared" si="2"/>
        <v>12</v>
      </c>
      <c r="F82" s="38" t="s">
        <v>42</v>
      </c>
      <c r="G82" s="50">
        <v>0.046608796296296294</v>
      </c>
      <c r="H82" s="60">
        <f t="shared" si="3"/>
        <v>5.4978892475788435</v>
      </c>
      <c r="I82" s="109">
        <v>36</v>
      </c>
      <c r="J82" s="40"/>
      <c r="K82" s="43">
        <v>29</v>
      </c>
    </row>
    <row r="83" spans="2:11" ht="12.75" customHeight="1">
      <c r="B83" s="36">
        <v>304</v>
      </c>
      <c r="C83" s="38" t="s">
        <v>392</v>
      </c>
      <c r="D83" s="37">
        <v>1983</v>
      </c>
      <c r="E83" s="9">
        <f t="shared" si="2"/>
        <v>25</v>
      </c>
      <c r="F83" s="38" t="s">
        <v>355</v>
      </c>
      <c r="G83" s="50">
        <v>0.05600694444444445</v>
      </c>
      <c r="H83" s="60">
        <f t="shared" si="3"/>
        <v>4.575325480471172</v>
      </c>
      <c r="I83" s="109">
        <v>63</v>
      </c>
      <c r="J83" s="40">
        <v>17</v>
      </c>
      <c r="K83" s="43"/>
    </row>
    <row r="84" spans="2:11" ht="12.75" customHeight="1" thickBot="1">
      <c r="B84" s="51">
        <v>314</v>
      </c>
      <c r="C84" s="53" t="s">
        <v>391</v>
      </c>
      <c r="D84" s="52">
        <v>1946</v>
      </c>
      <c r="E84" s="54">
        <f>2008-D84</f>
        <v>62</v>
      </c>
      <c r="F84" s="53" t="s">
        <v>353</v>
      </c>
      <c r="G84" s="55">
        <v>0.05561342592592592</v>
      </c>
      <c r="H84" s="61">
        <f t="shared" si="3"/>
        <v>4.607700312174819</v>
      </c>
      <c r="I84" s="111">
        <v>60</v>
      </c>
      <c r="J84" s="56">
        <v>16</v>
      </c>
      <c r="K84" s="58"/>
    </row>
    <row r="85" ht="13.5" thickBot="1"/>
    <row r="86" spans="3:11" ht="12.75">
      <c r="C86" s="116"/>
      <c r="F86" s="139" t="s">
        <v>308</v>
      </c>
      <c r="G86" s="140"/>
      <c r="H86" s="143" t="s">
        <v>309</v>
      </c>
      <c r="I86" s="140"/>
      <c r="J86" s="112" t="s">
        <v>403</v>
      </c>
      <c r="K86" s="113" t="s">
        <v>404</v>
      </c>
    </row>
    <row r="87" spans="3:11" ht="12.75">
      <c r="C87" s="116"/>
      <c r="F87" s="158"/>
      <c r="G87" s="159"/>
      <c r="H87" s="160"/>
      <c r="I87" s="159"/>
      <c r="J87" s="114">
        <f>COUNTA(J7:J84)</f>
        <v>23</v>
      </c>
      <c r="K87" s="115">
        <f>COUNTA(K7:K84)</f>
        <v>55</v>
      </c>
    </row>
    <row r="88" spans="3:11" ht="18">
      <c r="C88" s="117"/>
      <c r="F88" s="161">
        <f>AVERAGE(E7:E84)</f>
        <v>39.55128205128205</v>
      </c>
      <c r="G88" s="162"/>
      <c r="H88" s="163">
        <f>AVERAGE(G7:G84)</f>
        <v>0.050200320512820515</v>
      </c>
      <c r="I88" s="164"/>
      <c r="J88" s="148" t="s">
        <v>418</v>
      </c>
      <c r="K88" s="149"/>
    </row>
    <row r="89" spans="3:11" ht="18.75" thickBot="1">
      <c r="C89" s="117"/>
      <c r="F89" s="120"/>
      <c r="G89" s="121"/>
      <c r="H89" s="165"/>
      <c r="I89" s="166"/>
      <c r="J89" s="150">
        <f>SUM(J87:K87)</f>
        <v>78</v>
      </c>
      <c r="K89" s="151"/>
    </row>
  </sheetData>
  <sheetProtection sheet="1" objects="1" scenarios="1"/>
  <mergeCells count="9">
    <mergeCell ref="J88:K88"/>
    <mergeCell ref="J89:K89"/>
    <mergeCell ref="C2:K2"/>
    <mergeCell ref="C3:K3"/>
    <mergeCell ref="C4:K4"/>
    <mergeCell ref="F86:G87"/>
    <mergeCell ref="H86:I87"/>
    <mergeCell ref="F88:G89"/>
    <mergeCell ref="H88:I89"/>
  </mergeCells>
  <printOptions horizontalCentered="1"/>
  <pageMargins left="0.7874015748031497" right="0.3937007874015748" top="0.3937007874015748" bottom="0.3937007874015748" header="0" footer="0"/>
  <pageSetup orientation="landscape" paperSize="9" scale="110" r:id="rId2"/>
  <headerFooter alignWithMargins="0">
    <oddFooter>&amp;LJeizinen 2008&amp;Ccatégorie NORDIC WALKING&amp;RPage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3"/>
  <sheetViews>
    <sheetView showGridLines="0" workbookViewId="0" topLeftCell="A1">
      <selection activeCell="L1" sqref="L1"/>
    </sheetView>
  </sheetViews>
  <sheetFormatPr defaultColWidth="11.421875" defaultRowHeight="12.75"/>
  <sheetData>
    <row r="3" spans="7:11" ht="12.75">
      <c r="G3" s="169" t="s">
        <v>425</v>
      </c>
      <c r="H3" s="169"/>
      <c r="I3" s="169"/>
      <c r="J3" s="169"/>
      <c r="K3" s="169"/>
    </row>
    <row r="4" spans="7:11" ht="12.75">
      <c r="G4" s="169"/>
      <c r="H4" s="169"/>
      <c r="I4" s="169"/>
      <c r="J4" s="169"/>
      <c r="K4" s="169"/>
    </row>
    <row r="8" spans="7:11" ht="12.75">
      <c r="G8" s="170" t="s">
        <v>426</v>
      </c>
      <c r="H8" s="170"/>
      <c r="I8" s="170"/>
      <c r="J8" s="170"/>
      <c r="K8" s="170"/>
    </row>
    <row r="9" spans="7:11" ht="12.75">
      <c r="G9" s="170"/>
      <c r="H9" s="170"/>
      <c r="I9" s="170"/>
      <c r="J9" s="170"/>
      <c r="K9" s="170"/>
    </row>
    <row r="10" spans="7:11" ht="12.75">
      <c r="G10" s="170"/>
      <c r="H10" s="170"/>
      <c r="I10" s="170"/>
      <c r="J10" s="170"/>
      <c r="K10" s="170"/>
    </row>
    <row r="11" spans="7:11" ht="12.75">
      <c r="G11" s="170"/>
      <c r="H11" s="170"/>
      <c r="I11" s="170"/>
      <c r="J11" s="170"/>
      <c r="K11" s="170"/>
    </row>
    <row r="12" spans="7:11" ht="12.75">
      <c r="G12" s="170"/>
      <c r="H12" s="170"/>
      <c r="I12" s="170"/>
      <c r="J12" s="170"/>
      <c r="K12" s="170"/>
    </row>
    <row r="13" spans="7:11" ht="12.75">
      <c r="G13" s="170"/>
      <c r="H13" s="170"/>
      <c r="I13" s="170"/>
      <c r="J13" s="170"/>
      <c r="K13" s="170"/>
    </row>
    <row r="14" spans="7:11" ht="12.75">
      <c r="G14" s="170"/>
      <c r="H14" s="170"/>
      <c r="I14" s="170"/>
      <c r="J14" s="170"/>
      <c r="K14" s="170"/>
    </row>
    <row r="15" spans="7:11" ht="12.75">
      <c r="G15" s="170"/>
      <c r="H15" s="170"/>
      <c r="I15" s="170"/>
      <c r="J15" s="170"/>
      <c r="K15" s="170"/>
    </row>
    <row r="16" spans="7:11" ht="12.75">
      <c r="G16" s="170"/>
      <c r="H16" s="170"/>
      <c r="I16" s="170"/>
      <c r="J16" s="170"/>
      <c r="K16" s="170"/>
    </row>
    <row r="19" spans="7:11" ht="12.75">
      <c r="G19" s="167" t="s">
        <v>422</v>
      </c>
      <c r="H19" s="167"/>
      <c r="I19" s="167"/>
      <c r="J19" s="167"/>
      <c r="K19" s="167"/>
    </row>
    <row r="20" spans="7:11" ht="12.75">
      <c r="G20" s="167"/>
      <c r="H20" s="167"/>
      <c r="I20" s="167"/>
      <c r="J20" s="167"/>
      <c r="K20" s="167"/>
    </row>
    <row r="22" spans="7:11" ht="12.75">
      <c r="G22" s="167" t="s">
        <v>423</v>
      </c>
      <c r="H22" s="167"/>
      <c r="I22" s="167"/>
      <c r="J22" s="167"/>
      <c r="K22" s="167"/>
    </row>
    <row r="23" spans="7:11" ht="12.75">
      <c r="G23" s="167"/>
      <c r="H23" s="167"/>
      <c r="I23" s="167"/>
      <c r="J23" s="167"/>
      <c r="K23" s="167"/>
    </row>
    <row r="26" spans="1:11" ht="12.75">
      <c r="A26" s="168" t="s">
        <v>424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</row>
    <row r="27" spans="1:11" ht="12.7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</row>
    <row r="28" spans="1:11" ht="12.7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</row>
    <row r="29" spans="1:11" ht="12.7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1:11" ht="12.7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</row>
    <row r="31" spans="1:11" ht="12.7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</row>
    <row r="32" spans="1:11" ht="12.7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</row>
    <row r="33" spans="1:11" ht="12.7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1" ht="12.7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2.7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2.7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2.7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2.7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ht="12.7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1:11" ht="12.7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pans="1:11" ht="12.7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1:11" ht="12.7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1" ht="12.7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</sheetData>
  <sheetProtection sheet="1" objects="1" scenarios="1"/>
  <mergeCells count="5">
    <mergeCell ref="G19:K20"/>
    <mergeCell ref="G22:K23"/>
    <mergeCell ref="A26:K43"/>
    <mergeCell ref="G3:K4"/>
    <mergeCell ref="G8:K16"/>
  </mergeCells>
  <printOptions horizontalCentered="1" verticalCentered="1"/>
  <pageMargins left="0.7874015748031497" right="0.7874015748031497" top="0.3937007874015748" bottom="0.393700787401574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Podod</dc:creator>
  <cp:keywords/>
  <dc:description/>
  <cp:lastModifiedBy>hb</cp:lastModifiedBy>
  <cp:lastPrinted>2008-10-20T08:26:48Z</cp:lastPrinted>
  <dcterms:created xsi:type="dcterms:W3CDTF">2008-10-20T06:14:44Z</dcterms:created>
  <dcterms:modified xsi:type="dcterms:W3CDTF">2008-10-20T11:58:20Z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