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290"/>
  </bookViews>
  <sheets>
    <sheet name="course" sheetId="1" r:id="rId1"/>
    <sheet name="marche" sheetId="4" r:id="rId2"/>
    <sheet name="couverture" sheetId="5" r:id="rId3"/>
  </sheets>
  <definedNames>
    <definedName name="_xlnm.Print_Area" localSheetId="2">couverture!$A$1:$K$43</definedName>
  </definedNames>
  <calcPr calcId="125725"/>
</workbook>
</file>

<file path=xl/calcChain.xml><?xml version="1.0" encoding="utf-8"?>
<calcChain xmlns="http://schemas.openxmlformats.org/spreadsheetml/2006/main">
  <c r="J120" i="4"/>
  <c r="H120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F116"/>
  <c r="F115"/>
  <c r="F113"/>
  <c r="F110"/>
  <c r="F106"/>
  <c r="F104"/>
  <c r="F102"/>
  <c r="F98"/>
  <c r="F97"/>
  <c r="F95"/>
  <c r="F92"/>
  <c r="F88"/>
  <c r="F77"/>
  <c r="F75"/>
  <c r="F74"/>
  <c r="F66"/>
  <c r="F64"/>
  <c r="F60"/>
  <c r="F59"/>
  <c r="F57"/>
  <c r="F55"/>
  <c r="F54"/>
  <c r="F52"/>
  <c r="F50"/>
  <c r="F48"/>
  <c r="F46"/>
  <c r="F45"/>
  <c r="F44"/>
  <c r="F43"/>
  <c r="F42"/>
  <c r="F40"/>
  <c r="F39"/>
  <c r="F38"/>
  <c r="F35"/>
  <c r="F33"/>
  <c r="F32"/>
  <c r="F31"/>
  <c r="F30"/>
  <c r="F29"/>
  <c r="F28"/>
  <c r="F27"/>
  <c r="F25"/>
  <c r="F24"/>
  <c r="F23"/>
  <c r="F21"/>
  <c r="F20"/>
  <c r="F18"/>
  <c r="F16"/>
  <c r="F15"/>
  <c r="F14"/>
  <c r="F13"/>
  <c r="F12"/>
  <c r="F11"/>
  <c r="F10"/>
  <c r="F9"/>
  <c r="F8"/>
  <c r="F7"/>
  <c r="F114"/>
  <c r="F112"/>
  <c r="F111"/>
  <c r="F109"/>
  <c r="F108"/>
  <c r="F107"/>
  <c r="F105"/>
  <c r="F103"/>
  <c r="F101"/>
  <c r="F100"/>
  <c r="F99"/>
  <c r="F96"/>
  <c r="F94"/>
  <c r="F93"/>
  <c r="F91"/>
  <c r="F90"/>
  <c r="F89"/>
  <c r="F87"/>
  <c r="F86"/>
  <c r="F85"/>
  <c r="F84"/>
  <c r="F83"/>
  <c r="F82"/>
  <c r="F81"/>
  <c r="F80"/>
  <c r="F79"/>
  <c r="F78"/>
  <c r="F76"/>
  <c r="F73"/>
  <c r="F72"/>
  <c r="F71"/>
  <c r="F70"/>
  <c r="F69"/>
  <c r="F68"/>
  <c r="F67"/>
  <c r="F65"/>
  <c r="F63"/>
  <c r="F62"/>
  <c r="F61"/>
  <c r="F58"/>
  <c r="F56"/>
  <c r="F53"/>
  <c r="F51"/>
  <c r="F49"/>
  <c r="F47"/>
  <c r="F41"/>
  <c r="F37"/>
  <c r="F36"/>
  <c r="F34"/>
  <c r="F26"/>
  <c r="F22"/>
  <c r="F19"/>
  <c r="F17"/>
  <c r="S210" i="1"/>
  <c r="R210"/>
  <c r="Q210"/>
  <c r="P210"/>
  <c r="O210"/>
  <c r="O211" s="1"/>
  <c r="N210"/>
  <c r="M210"/>
  <c r="L210"/>
  <c r="K210"/>
  <c r="H210"/>
  <c r="F210"/>
  <c r="K211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K212" l="1"/>
</calcChain>
</file>

<file path=xl/sharedStrings.xml><?xml version="1.0" encoding="utf-8"?>
<sst xmlns="http://schemas.openxmlformats.org/spreadsheetml/2006/main" count="798" uniqueCount="550">
  <si>
    <t>CHIARELLO Deborah</t>
  </si>
  <si>
    <t>LFT Oberwallis</t>
  </si>
  <si>
    <t>Glis</t>
  </si>
  <si>
    <t>WEHR Katharina</t>
  </si>
  <si>
    <t>Duisburg</t>
  </si>
  <si>
    <t>NANCHEN Clémence</t>
  </si>
  <si>
    <t>Flanthey</t>
  </si>
  <si>
    <t>FAVRE Marion</t>
  </si>
  <si>
    <t>CA Sierre DSG</t>
  </si>
  <si>
    <t>Grône</t>
  </si>
  <si>
    <t>LARGEY Manon</t>
  </si>
  <si>
    <t>CA Sion</t>
  </si>
  <si>
    <t>LÖTSCHER Maria</t>
  </si>
  <si>
    <t>Susten</t>
  </si>
  <si>
    <t>TERRETTAZ Thomas</t>
  </si>
  <si>
    <t>Ayent</t>
  </si>
  <si>
    <t>FUX Fabian</t>
  </si>
  <si>
    <t>BCVS Mount Asicis Team</t>
  </si>
  <si>
    <t>St.Niklaus</t>
  </si>
  <si>
    <t>NANCHEN Lucas</t>
  </si>
  <si>
    <t>New Concept Sport Sion</t>
  </si>
  <si>
    <t>DUGAST Nathan</t>
  </si>
  <si>
    <t>Lausanne Sport</t>
  </si>
  <si>
    <t>Aubonne</t>
  </si>
  <si>
    <t>DARBELLAY Tom</t>
  </si>
  <si>
    <t>ES Ayent</t>
  </si>
  <si>
    <t>MELLY Célien</t>
  </si>
  <si>
    <t>Sierre</t>
  </si>
  <si>
    <t>METRY Xavier</t>
  </si>
  <si>
    <t>Ski Valais SP4</t>
  </si>
  <si>
    <t>METRY Antoine</t>
  </si>
  <si>
    <t>SC Torrent- Albinen</t>
  </si>
  <si>
    <t>MILLIUS Janno</t>
  </si>
  <si>
    <t>Baltschieder</t>
  </si>
  <si>
    <t>MATHIEU Loris</t>
  </si>
  <si>
    <t>ZENGAFFINEN Josua</t>
  </si>
  <si>
    <t>SC Jeizinen</t>
  </si>
  <si>
    <t>ARNOLD Ismael</t>
  </si>
  <si>
    <t>Simplon Dorf</t>
  </si>
  <si>
    <t>SCHWERY Fabrice</t>
  </si>
  <si>
    <t>Agarn</t>
  </si>
  <si>
    <t>LÖTSCHER David</t>
  </si>
  <si>
    <t>MATHIEU Jerome</t>
  </si>
  <si>
    <t>KREUZER Victoria</t>
  </si>
  <si>
    <t>Fiesch</t>
  </si>
  <si>
    <t>GOBIET Melanie</t>
  </si>
  <si>
    <t>Troistorrents</t>
  </si>
  <si>
    <t>PHILIPP Nathalie</t>
  </si>
  <si>
    <t>Aire-la-Ville</t>
  </si>
  <si>
    <t>HUGON Virginie</t>
  </si>
  <si>
    <t>Finhaut</t>
  </si>
  <si>
    <t>LEHMANN Susanne</t>
  </si>
  <si>
    <t>Visp</t>
  </si>
  <si>
    <t>ZENGAFFINEN Judith</t>
  </si>
  <si>
    <t>SCHRANZ Ursula</t>
  </si>
  <si>
    <t>OK Vogellisi-Berglauf</t>
  </si>
  <si>
    <t>Adelboden</t>
  </si>
  <si>
    <t>WICKI Manon</t>
  </si>
  <si>
    <t xml:space="preserve">Virage Sports </t>
  </si>
  <si>
    <t>Vercorin</t>
  </si>
  <si>
    <t>ARNOLD Laetitia</t>
  </si>
  <si>
    <t>SC Fletschhorn</t>
  </si>
  <si>
    <t>WIRTHNER Josianne</t>
  </si>
  <si>
    <t>Brig-Glis</t>
  </si>
  <si>
    <t>RUFFINER Nadine</t>
  </si>
  <si>
    <t>OGGIER Stephanie</t>
  </si>
  <si>
    <t>ARNOLD Valerie</t>
  </si>
  <si>
    <t>BRAUN Jasmine</t>
  </si>
  <si>
    <t>Bern</t>
  </si>
  <si>
    <t>WENGER Corinne</t>
  </si>
  <si>
    <t>HEUSLER Patricia</t>
  </si>
  <si>
    <t>Leuk-Stadt</t>
  </si>
  <si>
    <t>BEELER Daniela</t>
  </si>
  <si>
    <t>MANGISCH Eleonora</t>
  </si>
  <si>
    <t>Bitsch</t>
  </si>
  <si>
    <t>SCHNYDER Carmen</t>
  </si>
  <si>
    <t>Erschmatt</t>
  </si>
  <si>
    <t>KÄHLIN Erika</t>
  </si>
  <si>
    <t>Einsiedeln</t>
  </si>
  <si>
    <t>NANZER Lilian</t>
  </si>
  <si>
    <t>STÜDI Ursula</t>
  </si>
  <si>
    <t>Birgisch</t>
  </si>
  <si>
    <t>ZURWERRA Natalie</t>
  </si>
  <si>
    <t>Fletsch Sport Riederalp</t>
  </si>
  <si>
    <t>SCHALLER Sabine</t>
  </si>
  <si>
    <t>Naters</t>
  </si>
  <si>
    <t>BELLON Sylvie</t>
  </si>
  <si>
    <t>DÉLÈZE LARGEY Nicole</t>
  </si>
  <si>
    <t>BOUQUET Christiane</t>
  </si>
  <si>
    <t>Sainte-Croix</t>
  </si>
  <si>
    <t>OESTER Doris</t>
  </si>
  <si>
    <t>WALTHER Colette</t>
  </si>
  <si>
    <t>LFT-Oberwallis</t>
  </si>
  <si>
    <t>LEMIEUX Barbara</t>
  </si>
  <si>
    <t>Footing-Club, Lausanne</t>
  </si>
  <si>
    <t>St-Cergue</t>
  </si>
  <si>
    <t>GERMANN Ruth</t>
  </si>
  <si>
    <t>NÄFEN Lucia</t>
  </si>
  <si>
    <t>POMPILI Lise</t>
  </si>
  <si>
    <t>Savièse</t>
  </si>
  <si>
    <t>CERASOLA Mirella</t>
  </si>
  <si>
    <t>Zermatt</t>
  </si>
  <si>
    <t>SCHIBLI Gaby</t>
  </si>
  <si>
    <t>Steg</t>
  </si>
  <si>
    <t>PUIPPE Pascale</t>
  </si>
  <si>
    <t>Colllombey</t>
  </si>
  <si>
    <t>BECK Katrin</t>
  </si>
  <si>
    <t>Jegenstorf</t>
  </si>
  <si>
    <t>BERRA Marylaure</t>
  </si>
  <si>
    <t>Choëx</t>
  </si>
  <si>
    <t>BUSSARD Brigitte</t>
  </si>
  <si>
    <t>Echarlens</t>
  </si>
  <si>
    <t>DÉLÉTROZ Lise-Marie</t>
  </si>
  <si>
    <t>ARNOLD Mathilde</t>
  </si>
  <si>
    <t>Brig</t>
  </si>
  <si>
    <t>DUC Regula</t>
  </si>
  <si>
    <t>Chermignon</t>
  </si>
  <si>
    <t>TORRENT Janine</t>
  </si>
  <si>
    <t>ZAHNER Daniela</t>
  </si>
  <si>
    <t>Crans-Montana</t>
  </si>
  <si>
    <t>BOULAMA Mohammed</t>
  </si>
  <si>
    <t>Neuchâtel</t>
  </si>
  <si>
    <t>MARTI Werner</t>
  </si>
  <si>
    <t>Grindelwald</t>
  </si>
  <si>
    <t>ANTHAMATTEN Martin</t>
  </si>
  <si>
    <t>FEUZ Patrick</t>
  </si>
  <si>
    <t>SC Lenk</t>
  </si>
  <si>
    <t>Lenk</t>
  </si>
  <si>
    <t>IMHOF Romeo</t>
  </si>
  <si>
    <t>BERMAN Alexander</t>
  </si>
  <si>
    <t>Gempen</t>
  </si>
  <si>
    <t>SARBACH Damian</t>
  </si>
  <si>
    <t>HASLER Tissi</t>
  </si>
  <si>
    <t>Leetschen Patria Nostra</t>
  </si>
  <si>
    <t>Blatten</t>
  </si>
  <si>
    <t>SARBACH Patrick</t>
  </si>
  <si>
    <t>Termen</t>
  </si>
  <si>
    <t>ANZENBERGER Gérard</t>
  </si>
  <si>
    <t>Virage Sports Vercorin</t>
  </si>
  <si>
    <t>Réchy</t>
  </si>
  <si>
    <t>MASSET Gauthier</t>
  </si>
  <si>
    <t>POMPILI Martin</t>
  </si>
  <si>
    <t>CS 13 ETOILES</t>
  </si>
  <si>
    <t>SIGGEN Arthur</t>
  </si>
  <si>
    <t>Ski-Club Brentaz Vercorin</t>
  </si>
  <si>
    <t>HUBER Florian</t>
  </si>
  <si>
    <t>Ostermundigen</t>
  </si>
  <si>
    <t>LEHNER Jonas</t>
  </si>
  <si>
    <t>Wiler</t>
  </si>
  <si>
    <t>IMBODEN Patrick</t>
  </si>
  <si>
    <t>Noyac.ch</t>
  </si>
  <si>
    <t>BRUNNER Niels</t>
  </si>
  <si>
    <t>PERRAUDIN Mikaël</t>
  </si>
  <si>
    <t>Versegères</t>
  </si>
  <si>
    <t>NAVA Fabio</t>
  </si>
  <si>
    <t>EHL Running Team</t>
  </si>
  <si>
    <t>Montpreveyres</t>
  </si>
  <si>
    <t>SCHNYDER Ivo</t>
  </si>
  <si>
    <t>HOLZER Pascal</t>
  </si>
  <si>
    <t>STV Baltschieder</t>
  </si>
  <si>
    <t>LEHNER Hans-Peter</t>
  </si>
  <si>
    <t>Täschalplauf</t>
  </si>
  <si>
    <t>Täsch</t>
  </si>
  <si>
    <t>ALLET Fabian</t>
  </si>
  <si>
    <t>SC Gemmi</t>
  </si>
  <si>
    <t>Leukerbad</t>
  </si>
  <si>
    <t>MELICHAREK Dominik</t>
  </si>
  <si>
    <t>BIANCHI Gabriele</t>
  </si>
  <si>
    <t>Atletica Mendrisiotto</t>
  </si>
  <si>
    <t>KUONEN Patrick</t>
  </si>
  <si>
    <t>CURCIO Giuseppe</t>
  </si>
  <si>
    <t>f4f stv gampel</t>
  </si>
  <si>
    <t>ARCUDI Carmine</t>
  </si>
  <si>
    <t>Crans-Montana 1</t>
  </si>
  <si>
    <t>BÜRCHER Iwan</t>
  </si>
  <si>
    <t>Herbriggen</t>
  </si>
  <si>
    <t>STEINER Christian</t>
  </si>
  <si>
    <t>Gampel</t>
  </si>
  <si>
    <t>FRANZETTI Alexandre</t>
  </si>
  <si>
    <t>Skiclub Brentaz</t>
  </si>
  <si>
    <t>PITTET Jim</t>
  </si>
  <si>
    <t>Saxon</t>
  </si>
  <si>
    <t>DEL BUONO Luigi</t>
  </si>
  <si>
    <t>LSVO</t>
  </si>
  <si>
    <t>MARIOTTI NESURINI Massimo</t>
  </si>
  <si>
    <t>Team Gotthard Skimo</t>
  </si>
  <si>
    <t>Gnosca</t>
  </si>
  <si>
    <t>KRUMMENACHER Thomas</t>
  </si>
  <si>
    <t>Hohtenn</t>
  </si>
  <si>
    <t>STARREVELD Yde</t>
  </si>
  <si>
    <t>Utrecht</t>
  </si>
  <si>
    <t>OGGIER Christian</t>
  </si>
  <si>
    <t>ZEN-RUFFINEN Jan</t>
  </si>
  <si>
    <t>ARNOLD Sebastian</t>
  </si>
  <si>
    <t>DONNET Christophe</t>
  </si>
  <si>
    <t>Monthey</t>
  </si>
  <si>
    <t>ZUBER André</t>
  </si>
  <si>
    <t>BURNS Billy</t>
  </si>
  <si>
    <t>Arbaz</t>
  </si>
  <si>
    <t>VAUDAN Emmanuel</t>
  </si>
  <si>
    <t>Montagnier</t>
  </si>
  <si>
    <t>FELLEY Jean-Yves</t>
  </si>
  <si>
    <t>Bramois</t>
  </si>
  <si>
    <t>DEGRADA Xavier</t>
  </si>
  <si>
    <t>CRAVIOLINI Jean-Christophe</t>
  </si>
  <si>
    <t>Virage sports</t>
  </si>
  <si>
    <t>ANÇAY Emmanuel</t>
  </si>
  <si>
    <t>Les Trotteurs</t>
  </si>
  <si>
    <t>Martigny</t>
  </si>
  <si>
    <t>HEFTI Martin</t>
  </si>
  <si>
    <t>Reichenbach</t>
  </si>
  <si>
    <t>STOCKER Ewald</t>
  </si>
  <si>
    <t>Eyholz</t>
  </si>
  <si>
    <t>DÉLÉTROZ Sebastien</t>
  </si>
  <si>
    <t>STUDER Christian</t>
  </si>
  <si>
    <t>VC Elite</t>
  </si>
  <si>
    <t>HAGMANN Hugues</t>
  </si>
  <si>
    <t>Oberrohrdorf</t>
  </si>
  <si>
    <t>WEILENMANN Felix</t>
  </si>
  <si>
    <t>triseeland.ch</t>
  </si>
  <si>
    <t>Aegerten</t>
  </si>
  <si>
    <t>RIBEIRO Rui</t>
  </si>
  <si>
    <t>MOREILLON Philipp</t>
  </si>
  <si>
    <t>SC-Steg</t>
  </si>
  <si>
    <t>TERRETTAZ Grégoire</t>
  </si>
  <si>
    <t>AMHERD Thomas</t>
  </si>
  <si>
    <t>THELER Patrick</t>
  </si>
  <si>
    <t>Alle neun</t>
  </si>
  <si>
    <t>Raron</t>
  </si>
  <si>
    <t>THENEN Raymund</t>
  </si>
  <si>
    <t>BELLWALD Willy</t>
  </si>
  <si>
    <t>KALBERMTTER Tarzis</t>
  </si>
  <si>
    <t>Visperterminen</t>
  </si>
  <si>
    <t>METRY Otto</t>
  </si>
  <si>
    <t>Team Leukersonne</t>
  </si>
  <si>
    <t>STERREN Quirin</t>
  </si>
  <si>
    <t>Rhone Runners</t>
  </si>
  <si>
    <t>Eischoll</t>
  </si>
  <si>
    <t>MILLIUS Jean-Pierre</t>
  </si>
  <si>
    <t>STV Baltschiedwr</t>
  </si>
  <si>
    <t>DIRREN Reinhard</t>
  </si>
  <si>
    <t>Triathlon Oberwallis</t>
  </si>
  <si>
    <t>SCHRANZ Willy</t>
  </si>
  <si>
    <t>FURRER Martin</t>
  </si>
  <si>
    <t>MELLY Jean-Daniel</t>
  </si>
  <si>
    <t>Z`BRUN Andy</t>
  </si>
  <si>
    <t>Pfynlauf Susten</t>
  </si>
  <si>
    <t>Turtmann</t>
  </si>
  <si>
    <t>BUDON Pascal</t>
  </si>
  <si>
    <t>Veyras</t>
  </si>
  <si>
    <t>ZURBRIGGEN Frank</t>
  </si>
  <si>
    <t>ZENGAFFINEN Benno</t>
  </si>
  <si>
    <t>MOLLING Florian</t>
  </si>
  <si>
    <t>LÖTSCHER Ferdinand</t>
  </si>
  <si>
    <t>Hefe Möbel</t>
  </si>
  <si>
    <t>BRIDEVAUX Philippe</t>
  </si>
  <si>
    <t>Collombey</t>
  </si>
  <si>
    <t>FAVRE Pascal</t>
  </si>
  <si>
    <t>MILLIUS Elmar</t>
  </si>
  <si>
    <t>AMEY Pierre</t>
  </si>
  <si>
    <t>Genf</t>
  </si>
  <si>
    <t>ABRANTES José</t>
  </si>
  <si>
    <t>Icogne</t>
  </si>
  <si>
    <t>DESCLOUX Philippe</t>
  </si>
  <si>
    <t>Studen</t>
  </si>
  <si>
    <t>FAO Samuel</t>
  </si>
  <si>
    <t>Verbier</t>
  </si>
  <si>
    <t>KALBERMATTEN Tony</t>
  </si>
  <si>
    <t>RÜTTIMANN Stefan</t>
  </si>
  <si>
    <t>Ried-Brig</t>
  </si>
  <si>
    <t>HERMANN Franziskus</t>
  </si>
  <si>
    <t>Albinen</t>
  </si>
  <si>
    <t>MILLIUS Beat</t>
  </si>
  <si>
    <t>MARGELIST Georg</t>
  </si>
  <si>
    <t>Staldenried</t>
  </si>
  <si>
    <t>JORDAN Remo</t>
  </si>
  <si>
    <t>SCHNYDER Gilbert</t>
  </si>
  <si>
    <t>Bratsch</t>
  </si>
  <si>
    <t>SBAHI Salah</t>
  </si>
  <si>
    <t>MARET Emmanuel</t>
  </si>
  <si>
    <t>Le Châble</t>
  </si>
  <si>
    <t>ALLET Rudi</t>
  </si>
  <si>
    <t>SC Gemmi Leukerbad</t>
  </si>
  <si>
    <t>MATHIEU Armin</t>
  </si>
  <si>
    <t>Naturpark Pfyn-Finges</t>
  </si>
  <si>
    <t>Varen</t>
  </si>
  <si>
    <t>HILDBRAND Benno</t>
  </si>
  <si>
    <t>Jeizinen</t>
  </si>
  <si>
    <t>ACKERMANN Martin</t>
  </si>
  <si>
    <t>Rothenhausen</t>
  </si>
  <si>
    <t>FRANKINY Beni</t>
  </si>
  <si>
    <t>MONNET Hubert</t>
  </si>
  <si>
    <t>HBL</t>
  </si>
  <si>
    <t>Sornard</t>
  </si>
  <si>
    <t>WENGER Fritz</t>
  </si>
  <si>
    <t>Utzenstorf</t>
  </si>
  <si>
    <t>WEHR Matthias</t>
  </si>
  <si>
    <t>LC Duisburg</t>
  </si>
  <si>
    <t>HENZEN Richard</t>
  </si>
  <si>
    <t>MTB Cafe Stäffi Steg</t>
  </si>
  <si>
    <t>Steg-Hohtenn</t>
  </si>
  <si>
    <t>IMHASLY Thomas</t>
  </si>
  <si>
    <t>Fieschertal</t>
  </si>
  <si>
    <t>ZENHAUSERN Marcel</t>
  </si>
  <si>
    <t>SCHÜTZ Reinhard</t>
  </si>
  <si>
    <t>Wetzikon ZH</t>
  </si>
  <si>
    <t>STUDER Kilian</t>
  </si>
  <si>
    <t>SCC V'terminen</t>
  </si>
  <si>
    <t>PIEREN Abraham</t>
  </si>
  <si>
    <t>MAYENCOURT Bernard</t>
  </si>
  <si>
    <t>Mountain Performance</t>
  </si>
  <si>
    <t>ITTIG Gerhard</t>
  </si>
  <si>
    <t>ARNOLD Bernhard</t>
  </si>
  <si>
    <t>SCHRANZ Ruedi</t>
  </si>
  <si>
    <t>BRUCHEZ Maurice</t>
  </si>
  <si>
    <t>Vollèges</t>
  </si>
  <si>
    <t>SHORT Mike</t>
  </si>
  <si>
    <t>KUONEN Peter</t>
  </si>
  <si>
    <t>Montana</t>
  </si>
  <si>
    <t>BATÔT Henri</t>
  </si>
  <si>
    <t>Orbey</t>
  </si>
  <si>
    <t>SCHIBLI Armin</t>
  </si>
  <si>
    <t>MORAND Dominique</t>
  </si>
  <si>
    <t>Pont-de-la-Morge</t>
  </si>
  <si>
    <t>DECOMBAZ Jacques</t>
  </si>
  <si>
    <t>St. Légier</t>
  </si>
  <si>
    <t>ARNOLD Josef</t>
  </si>
  <si>
    <t>Simplon-Dorf</t>
  </si>
  <si>
    <t>SCHINDLER Jacques</t>
  </si>
  <si>
    <t>La Sarraz</t>
  </si>
  <si>
    <t>KUONEN Kurt</t>
  </si>
  <si>
    <t>Aletsch-Sport</t>
  </si>
  <si>
    <t>CLIVAZ Nicolas</t>
  </si>
  <si>
    <t>GS Chermignon</t>
  </si>
  <si>
    <t>ARNOLD Hans</t>
  </si>
  <si>
    <t>WIRTHNER Gerhard</t>
  </si>
  <si>
    <t>SC Obergesteln</t>
  </si>
  <si>
    <t>CALAME Jean-Pierre</t>
  </si>
  <si>
    <t>La Chaux-de-Fonds</t>
  </si>
  <si>
    <t>DORSAZ Anton</t>
  </si>
  <si>
    <t>PERREN Ulysse</t>
  </si>
  <si>
    <t>Randogne</t>
  </si>
  <si>
    <t>ZENHÄUSERN Franz</t>
  </si>
  <si>
    <t>Bürchen</t>
  </si>
  <si>
    <t>BURLET Klaus</t>
  </si>
  <si>
    <t>SILIAN Luigi</t>
  </si>
  <si>
    <t>GUBLER Heinz</t>
  </si>
  <si>
    <t>Faulensee</t>
  </si>
  <si>
    <t>BECK Paul</t>
  </si>
  <si>
    <t>ARONOLD Lukas</t>
  </si>
  <si>
    <t>FERINI Gérard</t>
  </si>
  <si>
    <t>Lausanne</t>
  </si>
  <si>
    <t>ZAJAC Pierre-Louis</t>
  </si>
  <si>
    <t>Passy</t>
  </si>
  <si>
    <t>ESCHER Peter</t>
  </si>
  <si>
    <t>SAUTEUR Louis</t>
  </si>
  <si>
    <t>PLETSCHET René Bernhard</t>
  </si>
  <si>
    <t>FVA-WLV Comité</t>
  </si>
  <si>
    <t>CHIARELLO Noémie</t>
  </si>
  <si>
    <t>Bellevue</t>
  </si>
  <si>
    <t>KALBERMATTEN Karin</t>
  </si>
  <si>
    <t>DARIOLI Lorianne</t>
  </si>
  <si>
    <t>MONNET Dominique</t>
  </si>
  <si>
    <t>NYFFENEGGER Lisi</t>
  </si>
  <si>
    <t>KALBERMATTER Evelyne</t>
  </si>
  <si>
    <t>ITTIG Nadja</t>
  </si>
  <si>
    <t>GENETTI Marianne</t>
  </si>
  <si>
    <t>Vétroz</t>
  </si>
  <si>
    <t>SCHNYDER Silvia</t>
  </si>
  <si>
    <t>VARONIER Liora</t>
  </si>
  <si>
    <t>MARTI Madeleine</t>
  </si>
  <si>
    <t>SC-Gsteig-Feutersoey</t>
  </si>
  <si>
    <t>Gsteig</t>
  </si>
  <si>
    <t>THELER Dorly</t>
  </si>
  <si>
    <t>ZEN-RUFFINEN Susanne</t>
  </si>
  <si>
    <t>DÉLÉTROZ Julie</t>
  </si>
  <si>
    <t>ES Ayent-Anzère</t>
  </si>
  <si>
    <t>STUCKY Irmine</t>
  </si>
  <si>
    <t>Aletsch-Sport Riederalp</t>
  </si>
  <si>
    <t>ROBYR Loan</t>
  </si>
  <si>
    <t>FAVRE Isabelle</t>
  </si>
  <si>
    <t>STEGMANN Anni</t>
  </si>
  <si>
    <t>Uetendorf</t>
  </si>
  <si>
    <t>ROTH Claudia</t>
  </si>
  <si>
    <t>MOREILLON Selina</t>
  </si>
  <si>
    <t>HERMANN Nicole</t>
  </si>
  <si>
    <t>Immis forever</t>
  </si>
  <si>
    <t>PARCHET Corinne</t>
  </si>
  <si>
    <t>Ardon</t>
  </si>
  <si>
    <t>DÉLÉTROZ Brigitte</t>
  </si>
  <si>
    <t>ZUFFEREY Claudia</t>
  </si>
  <si>
    <t>RATA Ilze</t>
  </si>
  <si>
    <t>Kamparmazi</t>
  </si>
  <si>
    <t>Salaspils, Latvia</t>
  </si>
  <si>
    <t>BETRISEY Xenia</t>
  </si>
  <si>
    <t>Uvrier</t>
  </si>
  <si>
    <t>WILLA Jeanette</t>
  </si>
  <si>
    <t>Niedergampel</t>
  </si>
  <si>
    <t>MOREILLON Marie-Luise</t>
  </si>
  <si>
    <t>TAPPAREL Mariette</t>
  </si>
  <si>
    <t>RUPPEN Deborah</t>
  </si>
  <si>
    <t>HILDBRAND Anja</t>
  </si>
  <si>
    <t>MILLIUS Ellen</t>
  </si>
  <si>
    <t>DIRREN Michaela</t>
  </si>
  <si>
    <t>PERRUCHOUD Catherine</t>
  </si>
  <si>
    <t>Mollens</t>
  </si>
  <si>
    <t>BRUTINEL Claire</t>
  </si>
  <si>
    <t>PHILIPP Sonia</t>
  </si>
  <si>
    <t>LENGEN Monique</t>
  </si>
  <si>
    <t>PELLISSIER Marlène</t>
  </si>
  <si>
    <t>Medsport</t>
  </si>
  <si>
    <t>Sion</t>
  </si>
  <si>
    <t>ZENGAFFINEN Marianne</t>
  </si>
  <si>
    <t>BOLLER Nhara</t>
  </si>
  <si>
    <t>Worblaufen</t>
  </si>
  <si>
    <t>MOIX Karine</t>
  </si>
  <si>
    <t>MURMANN Karin</t>
  </si>
  <si>
    <t>RUPPEN Rahel</t>
  </si>
  <si>
    <t>Stv Gampel</t>
  </si>
  <si>
    <t>ZENGAFFINEN Lena</t>
  </si>
  <si>
    <t>ZENGAFFINEN Lara</t>
  </si>
  <si>
    <t>BODENMÜLLER Chiara</t>
  </si>
  <si>
    <t>LARGEY Marie</t>
  </si>
  <si>
    <t>ABRANTES Madalena</t>
  </si>
  <si>
    <t>BROYE Valaiphan</t>
  </si>
  <si>
    <t>DÉLÉTROZ Myriam</t>
  </si>
  <si>
    <t>DE PREUX Clotilda</t>
  </si>
  <si>
    <t>Morestel</t>
  </si>
  <si>
    <t>MICHELOUD Martine</t>
  </si>
  <si>
    <t>Grône Cooma</t>
  </si>
  <si>
    <t>FROSSARD Nadine</t>
  </si>
  <si>
    <t>CHIARELLO Nicolas</t>
  </si>
  <si>
    <t>PLASCHY Kurt</t>
  </si>
  <si>
    <t>Stiftung Agitatus</t>
  </si>
  <si>
    <t>Inden</t>
  </si>
  <si>
    <t>SOLIOZ Oliver</t>
  </si>
  <si>
    <t>CHIARELLO Emmanuel</t>
  </si>
  <si>
    <t>DE PREUX Joël</t>
  </si>
  <si>
    <t>HERMANN Claudio</t>
  </si>
  <si>
    <t>LC Wiery II</t>
  </si>
  <si>
    <t>MORARD Roland</t>
  </si>
  <si>
    <t>Mores tel</t>
  </si>
  <si>
    <t>Granges</t>
  </si>
  <si>
    <t>LATTION Samuel</t>
  </si>
  <si>
    <t>Vertic'Alp.ch</t>
  </si>
  <si>
    <t>Orsières</t>
  </si>
  <si>
    <t>FUX Marcel</t>
  </si>
  <si>
    <t>St. Niklaus</t>
  </si>
  <si>
    <t>SCHALLER Fredy</t>
  </si>
  <si>
    <t>MARTIG Heinz</t>
  </si>
  <si>
    <t>PASSERAUB Martin</t>
  </si>
  <si>
    <t>Unabhängigi Sekklär Niedergamp</t>
  </si>
  <si>
    <t>MOREILLON Dominic</t>
  </si>
  <si>
    <t>MARTI Martin</t>
  </si>
  <si>
    <t>IMOBERDORF Basil</t>
  </si>
  <si>
    <t>Ulrichen</t>
  </si>
  <si>
    <t>ZENGAFFINEN Kevin</t>
  </si>
  <si>
    <t>WEILENMANN Simon</t>
  </si>
  <si>
    <t>BALSIGER Fritz</t>
  </si>
  <si>
    <t>Wilderwil</t>
  </si>
  <si>
    <t>BURKET Christian</t>
  </si>
  <si>
    <t>SCHNYDER Elia</t>
  </si>
  <si>
    <t>WILLINER Alfons</t>
  </si>
  <si>
    <t>DÉLÉTROZ Louis</t>
  </si>
  <si>
    <t>PEZZUTO Pellegrino</t>
  </si>
  <si>
    <t>RATS Juris</t>
  </si>
  <si>
    <t>HOUMARD Patrick</t>
  </si>
  <si>
    <t>Bévilard</t>
  </si>
  <si>
    <t>ROTH Nicola</t>
  </si>
  <si>
    <t>FC Steg</t>
  </si>
  <si>
    <t>PORCHET  Cédric</t>
  </si>
  <si>
    <t>MARET Jean</t>
  </si>
  <si>
    <t>Ski-Club Grand-Combin</t>
  </si>
  <si>
    <t>LOCHER Toni</t>
  </si>
  <si>
    <t>BETRISEY Rémy</t>
  </si>
  <si>
    <t>CLAVIEN David</t>
  </si>
  <si>
    <t>Walk on</t>
  </si>
  <si>
    <t>Salgesch</t>
  </si>
  <si>
    <t>PHILIPP Andre</t>
  </si>
  <si>
    <t>IMBODEN Beat</t>
  </si>
  <si>
    <t>LC Tripoli Steg</t>
  </si>
  <si>
    <t>VARONIER Viktor</t>
  </si>
  <si>
    <t>VOETEN Robert</t>
  </si>
  <si>
    <t>HILDBRAND Matteo</t>
  </si>
  <si>
    <t>ZENGAFFINEN Marco</t>
  </si>
  <si>
    <t>LATTION Robin</t>
  </si>
  <si>
    <t>SAUTHIER Irénée</t>
  </si>
  <si>
    <t>Sembrancher</t>
  </si>
  <si>
    <t>STUCKY Gerhard</t>
  </si>
  <si>
    <t>WILLA Yannic</t>
  </si>
  <si>
    <t>WILLA Vital</t>
  </si>
  <si>
    <t>MOIX Daniel</t>
  </si>
  <si>
    <t>BRAUNER Benoît</t>
  </si>
  <si>
    <t>Uffholtz</t>
  </si>
  <si>
    <t>ALLET Renald</t>
  </si>
  <si>
    <t>CC Leukerbad</t>
  </si>
  <si>
    <t>MURMANN Timo</t>
  </si>
  <si>
    <t>DELALOYE Stéphane</t>
  </si>
  <si>
    <t>ZENGAFFINEN Hans</t>
  </si>
  <si>
    <t>TSCHERRY Alessandro</t>
  </si>
  <si>
    <t>BREGY German</t>
  </si>
  <si>
    <t>Leuk</t>
  </si>
  <si>
    <t>ZENGAFFINEN Carlo</t>
  </si>
  <si>
    <t>LENGEN Daniel</t>
  </si>
  <si>
    <t>SCHNYDER Noah</t>
  </si>
  <si>
    <t>HEINZEN Robert</t>
  </si>
  <si>
    <t>FROSSARD Lilian</t>
  </si>
  <si>
    <t>CABV Martigny</t>
  </si>
  <si>
    <t>FOURNIER Simon</t>
  </si>
  <si>
    <t>Nendaz</t>
  </si>
  <si>
    <t>GSPONER Adolf</t>
  </si>
  <si>
    <t>Läuft mit Gettibüäb Robert Hei</t>
  </si>
  <si>
    <t>Stalden</t>
  </si>
  <si>
    <t>JF</t>
  </si>
  <si>
    <t>SF</t>
  </si>
  <si>
    <t>V1F</t>
  </si>
  <si>
    <t>V2F</t>
  </si>
  <si>
    <t>JH</t>
  </si>
  <si>
    <t>SH</t>
  </si>
  <si>
    <t>V1H</t>
  </si>
  <si>
    <t>V2H</t>
  </si>
  <si>
    <t>V3H</t>
  </si>
  <si>
    <t>State Genève</t>
  </si>
  <si>
    <t>Dorsaz Sport</t>
  </si>
  <si>
    <t>Montée du Nozon</t>
  </si>
  <si>
    <t>Clt</t>
  </si>
  <si>
    <t>N°</t>
  </si>
  <si>
    <t>Nom prénom</t>
  </si>
  <si>
    <t>année</t>
  </si>
  <si>
    <t>âge</t>
  </si>
  <si>
    <t>ville</t>
  </si>
  <si>
    <t>club</t>
  </si>
  <si>
    <t>chrono</t>
  </si>
  <si>
    <t>vitesse</t>
  </si>
  <si>
    <t>6,15 Km</t>
  </si>
  <si>
    <t>dénivellation: 885 mètres</t>
  </si>
  <si>
    <t>Résultats</t>
  </si>
  <si>
    <t>dimanche 19 octobre 2014</t>
  </si>
  <si>
    <r>
      <t>14</t>
    </r>
    <r>
      <rPr>
        <b/>
        <vertAlign val="superscript"/>
        <sz val="20"/>
        <color indexed="12"/>
        <rFont val="Arial"/>
        <family val="2"/>
      </rPr>
      <t>ème</t>
    </r>
    <r>
      <rPr>
        <b/>
        <sz val="26"/>
        <color indexed="12"/>
        <rFont val="Arial"/>
        <family val="2"/>
      </rPr>
      <t xml:space="preserve">
JEIZIBERGLAUF</t>
    </r>
  </si>
  <si>
    <t xml:space="preserve">          6,15 Km    dénivellation 885 mètres</t>
  </si>
  <si>
    <t xml:space="preserve">      Résultats catégorie COUREURS</t>
  </si>
  <si>
    <t>dimanche 19 octobre 2014  à  JEIZINEN</t>
  </si>
  <si>
    <t>âge moyen</t>
  </si>
  <si>
    <t>temps moyen</t>
  </si>
  <si>
    <t>coureurs par catégorie</t>
  </si>
  <si>
    <t xml:space="preserve">               6,15 Km    dénivellation 885 mètres</t>
  </si>
  <si>
    <t xml:space="preserve">       Résultats catégorie Nordic Walking</t>
  </si>
  <si>
    <t xml:space="preserve"> dimanche 19 octobre 2014 à JEIZINEN</t>
  </si>
  <si>
    <t>F</t>
  </si>
  <si>
    <t>H</t>
  </si>
</sst>
</file>

<file path=xl/styles.xml><?xml version="1.0" encoding="utf-8"?>
<styleSheet xmlns="http://schemas.openxmlformats.org/spreadsheetml/2006/main">
  <numFmts count="9">
    <numFmt numFmtId="164" formatCode="h&quot;h&quot;\ mm&quot;'&quot;\ ss&quot;''&quot;"/>
    <numFmt numFmtId="165" formatCode="0.00&quot; Km/h&quot;"/>
    <numFmt numFmtId="166" formatCode="0&quot; ans&quot;"/>
    <numFmt numFmtId="167" formatCode="mm&quot;'&quot;\ ss&quot;''&quot;"/>
    <numFmt numFmtId="168" formatCode="0.0&quot; ans&quot;"/>
    <numFmt numFmtId="169" formatCode="General&quot; femmes&quot;"/>
    <numFmt numFmtId="170" formatCode="General&quot; hommes&quot;"/>
    <numFmt numFmtId="171" formatCode="General&quot; classés&quot;"/>
    <numFmt numFmtId="172" formatCode="[h]&quot;h&quot;\ mm&quot;'&quot;\ ss&quot;''&quot;"/>
  </numFmts>
  <fonts count="19">
    <font>
      <sz val="10"/>
      <name val="Arial"/>
      <family val="2"/>
    </font>
    <font>
      <b/>
      <sz val="10"/>
      <color rgb="FFFF33CC"/>
      <name val="Arial"/>
      <family val="2"/>
    </font>
    <font>
      <b/>
      <sz val="10"/>
      <color rgb="FF0000FF"/>
      <name val="Arial"/>
      <family val="2"/>
    </font>
    <font>
      <sz val="10"/>
      <color rgb="FFFF33CC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  <font>
      <b/>
      <sz val="20"/>
      <color indexed="10"/>
      <name val="Arial"/>
      <family val="2"/>
    </font>
    <font>
      <b/>
      <sz val="26"/>
      <color indexed="12"/>
      <name val="Arial"/>
      <family val="2"/>
    </font>
    <font>
      <b/>
      <vertAlign val="superscript"/>
      <sz val="20"/>
      <color indexed="12"/>
      <name val="Arial"/>
      <family val="2"/>
    </font>
    <font>
      <b/>
      <sz val="22"/>
      <name val="Arial"/>
      <family val="2"/>
    </font>
    <font>
      <b/>
      <sz val="100"/>
      <color indexed="15"/>
      <name val="Arial"/>
      <family val="2"/>
    </font>
    <font>
      <b/>
      <sz val="24"/>
      <name val="Arial"/>
      <family val="2"/>
    </font>
    <font>
      <sz val="18"/>
      <color indexed="48"/>
      <name val="Arial"/>
      <family val="2"/>
    </font>
    <font>
      <b/>
      <sz val="24"/>
      <color indexed="10"/>
      <name val="Arial"/>
      <family val="2"/>
    </font>
    <font>
      <b/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/>
    <xf numFmtId="21" fontId="5" fillId="0" borderId="0" xfId="0" applyNumberFormat="1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8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0" xfId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166" fontId="0" fillId="0" borderId="18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166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166" fontId="0" fillId="0" borderId="2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8" fontId="16" fillId="0" borderId="20" xfId="0" applyNumberFormat="1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/>
    </xf>
    <xf numFmtId="168" fontId="16" fillId="0" borderId="23" xfId="0" applyNumberFormat="1" applyFont="1" applyBorder="1" applyAlignment="1">
      <alignment horizontal="center" vertical="center"/>
    </xf>
    <xf numFmtId="168" fontId="16" fillId="0" borderId="25" xfId="0" applyNumberFormat="1" applyFont="1" applyBorder="1" applyAlignment="1">
      <alignment horizontal="center" vertical="center"/>
    </xf>
    <xf numFmtId="167" fontId="16" fillId="0" borderId="3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9" fontId="17" fillId="0" borderId="41" xfId="0" applyNumberFormat="1" applyFont="1" applyBorder="1" applyAlignment="1">
      <alignment horizontal="center"/>
    </xf>
    <xf numFmtId="169" fontId="17" fillId="0" borderId="42" xfId="0" applyNumberFormat="1" applyFont="1" applyBorder="1" applyAlignment="1">
      <alignment horizontal="center"/>
    </xf>
    <xf numFmtId="169" fontId="17" fillId="0" borderId="43" xfId="0" applyNumberFormat="1" applyFont="1" applyBorder="1" applyAlignment="1">
      <alignment horizontal="center"/>
    </xf>
    <xf numFmtId="170" fontId="18" fillId="0" borderId="44" xfId="0" applyNumberFormat="1" applyFont="1" applyBorder="1" applyAlignment="1">
      <alignment horizontal="center"/>
    </xf>
    <xf numFmtId="170" fontId="18" fillId="0" borderId="45" xfId="0" applyNumberFormat="1" applyFont="1" applyBorder="1" applyAlignment="1">
      <alignment horizontal="center"/>
    </xf>
    <xf numFmtId="170" fontId="18" fillId="0" borderId="46" xfId="0" applyNumberFormat="1" applyFont="1" applyBorder="1" applyAlignment="1">
      <alignment horizontal="center"/>
    </xf>
    <xf numFmtId="171" fontId="6" fillId="0" borderId="47" xfId="0" applyNumberFormat="1" applyFont="1" applyBorder="1" applyAlignment="1">
      <alignment horizontal="center"/>
    </xf>
    <xf numFmtId="171" fontId="6" fillId="0" borderId="48" xfId="0" applyNumberFormat="1" applyFont="1" applyBorder="1" applyAlignment="1">
      <alignment horizontal="center"/>
    </xf>
    <xf numFmtId="171" fontId="6" fillId="0" borderId="49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72" fontId="16" fillId="0" borderId="50" xfId="0" applyNumberFormat="1" applyFont="1" applyBorder="1" applyAlignment="1">
      <alignment horizontal="center" vertical="center"/>
    </xf>
    <xf numFmtId="172" fontId="16" fillId="0" borderId="51" xfId="0" applyNumberFormat="1" applyFont="1" applyBorder="1" applyAlignment="1">
      <alignment horizontal="center" vertical="center"/>
    </xf>
    <xf numFmtId="172" fontId="16" fillId="0" borderId="55" xfId="0" applyNumberFormat="1" applyFont="1" applyBorder="1" applyAlignment="1">
      <alignment horizontal="center" vertical="center"/>
    </xf>
    <xf numFmtId="172" fontId="16" fillId="0" borderId="56" xfId="0" applyNumberFormat="1" applyFont="1" applyBorder="1" applyAlignment="1">
      <alignment horizontal="center" vertical="center"/>
    </xf>
    <xf numFmtId="172" fontId="16" fillId="0" borderId="57" xfId="0" applyNumberFormat="1" applyFont="1" applyBorder="1" applyAlignment="1">
      <alignment horizontal="center" vertical="center"/>
    </xf>
    <xf numFmtId="172" fontId="16" fillId="0" borderId="58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29007</xdr:colOff>
      <xdr:row>1</xdr:row>
      <xdr:rowOff>28575</xdr:rowOff>
    </xdr:from>
    <xdr:to>
      <xdr:col>3</xdr:col>
      <xdr:colOff>1400175</xdr:colOff>
      <xdr:row>3</xdr:row>
      <xdr:rowOff>380999</xdr:rowOff>
    </xdr:to>
    <xdr:pic>
      <xdr:nvPicPr>
        <xdr:cNvPr id="2" name="Picture 1" descr="C:\Documents and Settings\Dodeler Emile\Mes documents\Mes documents\Mes documents\Mes images\logos\Jeizin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357" y="142875"/>
          <a:ext cx="2009343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19049</xdr:rowOff>
    </xdr:from>
    <xdr:to>
      <xdr:col>3</xdr:col>
      <xdr:colOff>809625</xdr:colOff>
      <xdr:row>3</xdr:row>
      <xdr:rowOff>342899</xdr:rowOff>
    </xdr:to>
    <xdr:pic>
      <xdr:nvPicPr>
        <xdr:cNvPr id="2" name="Picture 1" descr="C:\Documents and Settings\Dodeler Emile\Mes documents\Mes documents\Mes documents\Mes images\logos\Jeizin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1" y="180974"/>
          <a:ext cx="141922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695325</xdr:colOff>
      <xdr:row>20</xdr:row>
      <xdr:rowOff>133350</xdr:rowOff>
    </xdr:to>
    <xdr:pic>
      <xdr:nvPicPr>
        <xdr:cNvPr id="2" name="Picture 1" descr="C:\Documents and Settings\Dodeler Emile\Mes documents\Mes documents\Mes documents\Mes images\logos\Jeizin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4495800" cy="337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showGridLines="0" tabSelected="1" workbookViewId="0">
      <pane ySplit="6" topLeftCell="A7" activePane="bottomLeft" state="frozen"/>
      <selection pane="bottomLeft"/>
    </sheetView>
  </sheetViews>
  <sheetFormatPr baseColWidth="10" defaultColWidth="11.5703125" defaultRowHeight="12.75"/>
  <cols>
    <col min="1" max="1" width="2" customWidth="1"/>
    <col min="2" max="2" width="5" customWidth="1"/>
    <col min="3" max="3" width="4.5703125" style="15" customWidth="1"/>
    <col min="4" max="4" width="27.140625" customWidth="1"/>
    <col min="5" max="5" width="6.140625" style="15" customWidth="1"/>
    <col min="6" max="6" width="7.42578125" style="15" customWidth="1"/>
    <col min="7" max="7" width="23" bestFit="1" customWidth="1"/>
    <col min="8" max="8" width="17.28515625" bestFit="1" customWidth="1"/>
    <col min="9" max="9" width="10.5703125" style="11" customWidth="1"/>
    <col min="10" max="10" width="10.85546875" style="12" customWidth="1"/>
    <col min="11" max="14" width="4.7109375" style="9" customWidth="1"/>
    <col min="15" max="19" width="4.7109375" style="10" customWidth="1"/>
  </cols>
  <sheetData>
    <row r="1" spans="1:19" ht="9" customHeight="1" thickBot="1"/>
    <row r="2" spans="1:19" ht="32.25" customHeight="1">
      <c r="B2" s="103" t="s">
        <v>541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1:19" ht="25.5" customHeight="1">
      <c r="B3" s="106" t="s">
        <v>539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</row>
    <row r="4" spans="1:19" ht="32.25" customHeight="1" thickBot="1">
      <c r="A4" s="13">
        <v>6.15</v>
      </c>
      <c r="B4" s="109" t="s">
        <v>540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1:19" ht="8.25" customHeight="1" thickBot="1">
      <c r="A5" s="14">
        <v>4.1666666666666664E-2</v>
      </c>
    </row>
    <row r="6" spans="1:19" ht="13.5" thickBot="1">
      <c r="B6" s="18" t="s">
        <v>525</v>
      </c>
      <c r="C6" s="16" t="s">
        <v>526</v>
      </c>
      <c r="D6" s="17" t="s">
        <v>527</v>
      </c>
      <c r="E6" s="16" t="s">
        <v>528</v>
      </c>
      <c r="F6" s="16" t="s">
        <v>529</v>
      </c>
      <c r="G6" s="17" t="s">
        <v>531</v>
      </c>
      <c r="H6" s="17" t="s">
        <v>530</v>
      </c>
      <c r="I6" s="16" t="s">
        <v>532</v>
      </c>
      <c r="J6" s="19" t="s">
        <v>533</v>
      </c>
      <c r="K6" s="1" t="s">
        <v>513</v>
      </c>
      <c r="L6" s="2" t="s">
        <v>514</v>
      </c>
      <c r="M6" s="3" t="s">
        <v>515</v>
      </c>
      <c r="N6" s="4" t="s">
        <v>516</v>
      </c>
      <c r="O6" s="5" t="s">
        <v>517</v>
      </c>
      <c r="P6" s="6" t="s">
        <v>518</v>
      </c>
      <c r="Q6" s="7" t="s">
        <v>519</v>
      </c>
      <c r="R6" s="7" t="s">
        <v>520</v>
      </c>
      <c r="S6" s="8" t="s">
        <v>521</v>
      </c>
    </row>
    <row r="7" spans="1:19">
      <c r="B7" s="21">
        <v>1</v>
      </c>
      <c r="C7" s="22">
        <v>180</v>
      </c>
      <c r="D7" s="23" t="s">
        <v>120</v>
      </c>
      <c r="E7" s="22">
        <v>1993</v>
      </c>
      <c r="F7" s="24">
        <f>2014-E7</f>
        <v>21</v>
      </c>
      <c r="G7" s="23"/>
      <c r="H7" s="23" t="s">
        <v>121</v>
      </c>
      <c r="I7" s="63">
        <v>2.3819444444444445E-2</v>
      </c>
      <c r="J7" s="48">
        <f>$A$4/I7*$A$5</f>
        <v>10.758017492711369</v>
      </c>
      <c r="K7" s="55"/>
      <c r="L7" s="25"/>
      <c r="M7" s="25"/>
      <c r="N7" s="56"/>
      <c r="O7" s="51"/>
      <c r="P7" s="27">
        <v>1</v>
      </c>
      <c r="Q7" s="26"/>
      <c r="R7" s="26"/>
      <c r="S7" s="28"/>
    </row>
    <row r="8" spans="1:19">
      <c r="B8" s="29">
        <v>2</v>
      </c>
      <c r="C8" s="30">
        <v>212</v>
      </c>
      <c r="D8" s="31" t="s">
        <v>197</v>
      </c>
      <c r="E8" s="30">
        <v>1969</v>
      </c>
      <c r="F8" s="32">
        <f t="shared" ref="F8:F71" si="0">2014-E8</f>
        <v>45</v>
      </c>
      <c r="G8" s="31" t="s">
        <v>198</v>
      </c>
      <c r="H8" s="31" t="s">
        <v>198</v>
      </c>
      <c r="I8" s="64">
        <v>2.5138888888888891E-2</v>
      </c>
      <c r="J8" s="49">
        <f t="shared" ref="J8:J71" si="1">$A$4/I8*$A$5</f>
        <v>10.193370165745856</v>
      </c>
      <c r="K8" s="57"/>
      <c r="L8" s="34"/>
      <c r="M8" s="34"/>
      <c r="N8" s="58"/>
      <c r="O8" s="52"/>
      <c r="P8" s="35"/>
      <c r="Q8" s="36">
        <v>1</v>
      </c>
      <c r="R8" s="35"/>
      <c r="S8" s="37"/>
    </row>
    <row r="9" spans="1:19">
      <c r="B9" s="29">
        <v>3</v>
      </c>
      <c r="C9" s="30">
        <v>105</v>
      </c>
      <c r="D9" s="31" t="s">
        <v>122</v>
      </c>
      <c r="E9" s="30">
        <v>1989</v>
      </c>
      <c r="F9" s="32">
        <f t="shared" si="0"/>
        <v>25</v>
      </c>
      <c r="G9" s="31"/>
      <c r="H9" s="31" t="s">
        <v>123</v>
      </c>
      <c r="I9" s="64">
        <v>2.6076388888888885E-2</v>
      </c>
      <c r="J9" s="49">
        <f t="shared" si="1"/>
        <v>9.826897470039949</v>
      </c>
      <c r="K9" s="57"/>
      <c r="L9" s="34"/>
      <c r="M9" s="34"/>
      <c r="N9" s="58"/>
      <c r="O9" s="52"/>
      <c r="P9" s="35">
        <v>2</v>
      </c>
      <c r="Q9" s="35"/>
      <c r="R9" s="35"/>
      <c r="S9" s="37"/>
    </row>
    <row r="10" spans="1:19">
      <c r="B10" s="29">
        <v>4</v>
      </c>
      <c r="C10" s="30">
        <v>1</v>
      </c>
      <c r="D10" s="31" t="s">
        <v>124</v>
      </c>
      <c r="E10" s="30">
        <v>1984</v>
      </c>
      <c r="F10" s="32">
        <f t="shared" si="0"/>
        <v>30</v>
      </c>
      <c r="G10" s="31"/>
      <c r="H10" s="31" t="s">
        <v>101</v>
      </c>
      <c r="I10" s="64">
        <v>2.6296296296296293E-2</v>
      </c>
      <c r="J10" s="49">
        <f t="shared" si="1"/>
        <v>9.7447183098591559</v>
      </c>
      <c r="K10" s="57"/>
      <c r="L10" s="34"/>
      <c r="M10" s="34"/>
      <c r="N10" s="58"/>
      <c r="O10" s="52"/>
      <c r="P10" s="35">
        <v>3</v>
      </c>
      <c r="Q10" s="35"/>
      <c r="R10" s="35"/>
      <c r="S10" s="37"/>
    </row>
    <row r="11" spans="1:19">
      <c r="B11" s="29">
        <v>5</v>
      </c>
      <c r="C11" s="30">
        <v>69</v>
      </c>
      <c r="D11" s="31" t="s">
        <v>125</v>
      </c>
      <c r="E11" s="30">
        <v>1980</v>
      </c>
      <c r="F11" s="32">
        <f t="shared" si="0"/>
        <v>34</v>
      </c>
      <c r="G11" s="31" t="s">
        <v>126</v>
      </c>
      <c r="H11" s="31" t="s">
        <v>127</v>
      </c>
      <c r="I11" s="64">
        <v>2.6909722222222224E-2</v>
      </c>
      <c r="J11" s="49">
        <f t="shared" si="1"/>
        <v>9.5225806451612893</v>
      </c>
      <c r="K11" s="57"/>
      <c r="L11" s="34"/>
      <c r="M11" s="34"/>
      <c r="N11" s="58"/>
      <c r="O11" s="52"/>
      <c r="P11" s="35">
        <v>4</v>
      </c>
      <c r="Q11" s="35"/>
      <c r="R11" s="35"/>
      <c r="S11" s="37"/>
    </row>
    <row r="12" spans="1:19">
      <c r="B12" s="29">
        <v>6</v>
      </c>
      <c r="C12" s="30">
        <v>155</v>
      </c>
      <c r="D12" s="31" t="s">
        <v>14</v>
      </c>
      <c r="E12" s="30">
        <v>1995</v>
      </c>
      <c r="F12" s="32">
        <f t="shared" si="0"/>
        <v>19</v>
      </c>
      <c r="G12" s="31"/>
      <c r="H12" s="31" t="s">
        <v>15</v>
      </c>
      <c r="I12" s="64">
        <v>2.704861111111111E-2</v>
      </c>
      <c r="J12" s="49">
        <f t="shared" si="1"/>
        <v>9.473684210526315</v>
      </c>
      <c r="K12" s="57"/>
      <c r="L12" s="34"/>
      <c r="M12" s="34"/>
      <c r="N12" s="58"/>
      <c r="O12" s="53">
        <v>1</v>
      </c>
      <c r="P12" s="35"/>
      <c r="Q12" s="35"/>
      <c r="R12" s="35"/>
      <c r="S12" s="37"/>
    </row>
    <row r="13" spans="1:19">
      <c r="B13" s="29">
        <v>7</v>
      </c>
      <c r="C13" s="30">
        <v>2</v>
      </c>
      <c r="D13" s="31" t="s">
        <v>199</v>
      </c>
      <c r="E13" s="30">
        <v>1971</v>
      </c>
      <c r="F13" s="32">
        <f t="shared" si="0"/>
        <v>43</v>
      </c>
      <c r="G13" s="31"/>
      <c r="H13" s="31" t="s">
        <v>200</v>
      </c>
      <c r="I13" s="64">
        <v>2.7256944444444445E-2</v>
      </c>
      <c r="J13" s="49">
        <f t="shared" si="1"/>
        <v>9.4012738853503173</v>
      </c>
      <c r="K13" s="57"/>
      <c r="L13" s="34"/>
      <c r="M13" s="34"/>
      <c r="N13" s="58"/>
      <c r="O13" s="52"/>
      <c r="P13" s="35"/>
      <c r="Q13" s="35">
        <v>2</v>
      </c>
      <c r="R13" s="35"/>
      <c r="S13" s="37"/>
    </row>
    <row r="14" spans="1:19">
      <c r="B14" s="29">
        <v>8</v>
      </c>
      <c r="C14" s="30">
        <v>84</v>
      </c>
      <c r="D14" s="31" t="s">
        <v>128</v>
      </c>
      <c r="E14" s="30">
        <v>1979</v>
      </c>
      <c r="F14" s="32">
        <f t="shared" si="0"/>
        <v>35</v>
      </c>
      <c r="G14" s="31"/>
      <c r="H14" s="31" t="s">
        <v>85</v>
      </c>
      <c r="I14" s="64">
        <v>2.7476851851851853E-2</v>
      </c>
      <c r="J14" s="49">
        <f t="shared" si="1"/>
        <v>9.3260320134793595</v>
      </c>
      <c r="K14" s="57"/>
      <c r="L14" s="34"/>
      <c r="M14" s="34"/>
      <c r="N14" s="58"/>
      <c r="O14" s="52"/>
      <c r="P14" s="35">
        <v>5</v>
      </c>
      <c r="Q14" s="35"/>
      <c r="R14" s="35"/>
      <c r="S14" s="37"/>
    </row>
    <row r="15" spans="1:19">
      <c r="B15" s="29">
        <v>9</v>
      </c>
      <c r="C15" s="30">
        <v>38</v>
      </c>
      <c r="D15" s="31" t="s">
        <v>129</v>
      </c>
      <c r="E15" s="30">
        <v>1992</v>
      </c>
      <c r="F15" s="32">
        <f t="shared" si="0"/>
        <v>22</v>
      </c>
      <c r="G15" s="31"/>
      <c r="H15" s="31" t="s">
        <v>130</v>
      </c>
      <c r="I15" s="64">
        <v>2.8414351851851847E-2</v>
      </c>
      <c r="J15" s="49">
        <f t="shared" si="1"/>
        <v>9.0183299389002052</v>
      </c>
      <c r="K15" s="57"/>
      <c r="L15" s="34"/>
      <c r="M15" s="34"/>
      <c r="N15" s="58"/>
      <c r="O15" s="52"/>
      <c r="P15" s="35">
        <v>6</v>
      </c>
      <c r="Q15" s="35"/>
      <c r="R15" s="35"/>
      <c r="S15" s="37"/>
    </row>
    <row r="16" spans="1:19">
      <c r="B16" s="29">
        <v>10</v>
      </c>
      <c r="C16" s="30">
        <v>72</v>
      </c>
      <c r="D16" s="31" t="s">
        <v>16</v>
      </c>
      <c r="E16" s="30">
        <v>2001</v>
      </c>
      <c r="F16" s="32">
        <f t="shared" si="0"/>
        <v>13</v>
      </c>
      <c r="G16" s="31" t="s">
        <v>17</v>
      </c>
      <c r="H16" s="31" t="s">
        <v>18</v>
      </c>
      <c r="I16" s="64">
        <v>2.8437500000000001E-2</v>
      </c>
      <c r="J16" s="49">
        <f t="shared" si="1"/>
        <v>9.0109890109890109</v>
      </c>
      <c r="K16" s="57"/>
      <c r="L16" s="34"/>
      <c r="M16" s="34"/>
      <c r="N16" s="58"/>
      <c r="O16" s="52">
        <v>2</v>
      </c>
      <c r="P16" s="35"/>
      <c r="Q16" s="35"/>
      <c r="R16" s="35"/>
      <c r="S16" s="37"/>
    </row>
    <row r="17" spans="2:19">
      <c r="B17" s="29">
        <v>11</v>
      </c>
      <c r="C17" s="30">
        <v>208</v>
      </c>
      <c r="D17" s="31" t="s">
        <v>19</v>
      </c>
      <c r="E17" s="30">
        <v>1995</v>
      </c>
      <c r="F17" s="32">
        <f t="shared" si="0"/>
        <v>19</v>
      </c>
      <c r="G17" s="31" t="s">
        <v>20</v>
      </c>
      <c r="H17" s="31" t="s">
        <v>6</v>
      </c>
      <c r="I17" s="64">
        <v>2.9085648148148149E-2</v>
      </c>
      <c r="J17" s="49">
        <f t="shared" si="1"/>
        <v>8.8101870274572214</v>
      </c>
      <c r="K17" s="57"/>
      <c r="L17" s="34"/>
      <c r="M17" s="34"/>
      <c r="N17" s="58"/>
      <c r="O17" s="52">
        <v>3</v>
      </c>
      <c r="P17" s="35"/>
      <c r="Q17" s="35"/>
      <c r="R17" s="35"/>
      <c r="S17" s="37"/>
    </row>
    <row r="18" spans="2:19">
      <c r="B18" s="29">
        <v>12</v>
      </c>
      <c r="C18" s="30">
        <v>66</v>
      </c>
      <c r="D18" s="31" t="s">
        <v>201</v>
      </c>
      <c r="E18" s="30">
        <v>1971</v>
      </c>
      <c r="F18" s="32">
        <f t="shared" si="0"/>
        <v>43</v>
      </c>
      <c r="G18" s="31" t="s">
        <v>142</v>
      </c>
      <c r="H18" s="31" t="s">
        <v>202</v>
      </c>
      <c r="I18" s="64">
        <v>2.9166666666666664E-2</v>
      </c>
      <c r="J18" s="49">
        <f t="shared" si="1"/>
        <v>8.7857142857142865</v>
      </c>
      <c r="K18" s="57"/>
      <c r="L18" s="34"/>
      <c r="M18" s="34"/>
      <c r="N18" s="58"/>
      <c r="O18" s="52"/>
      <c r="P18" s="35"/>
      <c r="Q18" s="35">
        <v>3</v>
      </c>
      <c r="R18" s="35"/>
      <c r="S18" s="37"/>
    </row>
    <row r="19" spans="2:19">
      <c r="B19" s="29">
        <v>13</v>
      </c>
      <c r="C19" s="30">
        <v>56</v>
      </c>
      <c r="D19" s="31" t="s">
        <v>203</v>
      </c>
      <c r="E19" s="30">
        <v>1974</v>
      </c>
      <c r="F19" s="32">
        <f t="shared" si="0"/>
        <v>40</v>
      </c>
      <c r="G19" s="31"/>
      <c r="H19" s="31" t="s">
        <v>46</v>
      </c>
      <c r="I19" s="64">
        <v>2.9351851851851851E-2</v>
      </c>
      <c r="J19" s="49">
        <f t="shared" si="1"/>
        <v>8.7302839116719255</v>
      </c>
      <c r="K19" s="57"/>
      <c r="L19" s="34"/>
      <c r="M19" s="34"/>
      <c r="N19" s="58"/>
      <c r="O19" s="52"/>
      <c r="P19" s="35"/>
      <c r="Q19" s="35">
        <v>4</v>
      </c>
      <c r="R19" s="35"/>
      <c r="S19" s="37"/>
    </row>
    <row r="20" spans="2:19">
      <c r="B20" s="29">
        <v>14</v>
      </c>
      <c r="C20" s="30">
        <v>52</v>
      </c>
      <c r="D20" s="31" t="s">
        <v>204</v>
      </c>
      <c r="E20" s="30">
        <v>1971</v>
      </c>
      <c r="F20" s="32">
        <f t="shared" si="0"/>
        <v>43</v>
      </c>
      <c r="G20" s="31" t="s">
        <v>205</v>
      </c>
      <c r="H20" s="31" t="s">
        <v>59</v>
      </c>
      <c r="I20" s="64">
        <v>2.9490740740740744E-2</v>
      </c>
      <c r="J20" s="49">
        <f t="shared" si="1"/>
        <v>8.6891679748822597</v>
      </c>
      <c r="K20" s="57"/>
      <c r="L20" s="34"/>
      <c r="M20" s="34"/>
      <c r="N20" s="58"/>
      <c r="O20" s="52"/>
      <c r="P20" s="35"/>
      <c r="Q20" s="35">
        <v>5</v>
      </c>
      <c r="R20" s="35"/>
      <c r="S20" s="37"/>
    </row>
    <row r="21" spans="2:19">
      <c r="B21" s="29">
        <v>15</v>
      </c>
      <c r="C21" s="30">
        <v>21</v>
      </c>
      <c r="D21" s="31" t="s">
        <v>261</v>
      </c>
      <c r="E21" s="30">
        <v>1955</v>
      </c>
      <c r="F21" s="32">
        <f t="shared" si="0"/>
        <v>59</v>
      </c>
      <c r="G21" s="31"/>
      <c r="H21" s="31" t="s">
        <v>262</v>
      </c>
      <c r="I21" s="64">
        <v>2.9710648148148149E-2</v>
      </c>
      <c r="J21" s="49">
        <f t="shared" si="1"/>
        <v>8.6248539150759633</v>
      </c>
      <c r="K21" s="57"/>
      <c r="L21" s="34"/>
      <c r="M21" s="34"/>
      <c r="N21" s="58"/>
      <c r="O21" s="52"/>
      <c r="P21" s="35"/>
      <c r="Q21" s="35"/>
      <c r="R21" s="36">
        <v>1</v>
      </c>
      <c r="S21" s="37"/>
    </row>
    <row r="22" spans="2:19">
      <c r="B22" s="29">
        <v>16</v>
      </c>
      <c r="C22" s="30">
        <v>131</v>
      </c>
      <c r="D22" s="31" t="s">
        <v>131</v>
      </c>
      <c r="E22" s="30">
        <v>1978</v>
      </c>
      <c r="F22" s="32">
        <f t="shared" si="0"/>
        <v>36</v>
      </c>
      <c r="G22" s="31"/>
      <c r="H22" s="31" t="s">
        <v>114</v>
      </c>
      <c r="I22" s="64">
        <v>2.974537037037037E-2</v>
      </c>
      <c r="J22" s="49">
        <f t="shared" si="1"/>
        <v>8.6147859922178984</v>
      </c>
      <c r="K22" s="57"/>
      <c r="L22" s="34"/>
      <c r="M22" s="34"/>
      <c r="N22" s="58"/>
      <c r="O22" s="52"/>
      <c r="P22" s="35">
        <v>7</v>
      </c>
      <c r="Q22" s="35"/>
      <c r="R22" s="35"/>
      <c r="S22" s="37"/>
    </row>
    <row r="23" spans="2:19">
      <c r="B23" s="29">
        <v>17</v>
      </c>
      <c r="C23" s="30">
        <v>58</v>
      </c>
      <c r="D23" s="31" t="s">
        <v>263</v>
      </c>
      <c r="E23" s="30">
        <v>1961</v>
      </c>
      <c r="F23" s="32">
        <f t="shared" si="0"/>
        <v>53</v>
      </c>
      <c r="G23" s="31"/>
      <c r="H23" s="31" t="s">
        <v>264</v>
      </c>
      <c r="I23" s="64">
        <v>2.991898148148148E-2</v>
      </c>
      <c r="J23" s="49">
        <f t="shared" si="1"/>
        <v>8.5647969052224369</v>
      </c>
      <c r="K23" s="57"/>
      <c r="L23" s="34"/>
      <c r="M23" s="34"/>
      <c r="N23" s="58"/>
      <c r="O23" s="52"/>
      <c r="P23" s="35"/>
      <c r="Q23" s="35"/>
      <c r="R23" s="35">
        <v>2</v>
      </c>
      <c r="S23" s="37"/>
    </row>
    <row r="24" spans="2:19">
      <c r="B24" s="29">
        <v>18</v>
      </c>
      <c r="C24" s="30">
        <v>26</v>
      </c>
      <c r="D24" s="31" t="s">
        <v>206</v>
      </c>
      <c r="E24" s="30">
        <v>1972</v>
      </c>
      <c r="F24" s="32">
        <f t="shared" si="0"/>
        <v>42</v>
      </c>
      <c r="G24" s="31" t="s">
        <v>207</v>
      </c>
      <c r="H24" s="31" t="s">
        <v>208</v>
      </c>
      <c r="I24" s="64">
        <v>3.006944444444444E-2</v>
      </c>
      <c r="J24" s="49">
        <f t="shared" si="1"/>
        <v>8.5219399538106249</v>
      </c>
      <c r="K24" s="57"/>
      <c r="L24" s="34"/>
      <c r="M24" s="34"/>
      <c r="N24" s="58"/>
      <c r="O24" s="52"/>
      <c r="P24" s="35"/>
      <c r="Q24" s="35">
        <v>6</v>
      </c>
      <c r="R24" s="35"/>
      <c r="S24" s="37"/>
    </row>
    <row r="25" spans="2:19">
      <c r="B25" s="29">
        <v>19</v>
      </c>
      <c r="C25" s="30">
        <v>76</v>
      </c>
      <c r="D25" s="31" t="s">
        <v>132</v>
      </c>
      <c r="E25" s="30">
        <v>1976</v>
      </c>
      <c r="F25" s="32">
        <f t="shared" si="0"/>
        <v>38</v>
      </c>
      <c r="G25" s="31" t="s">
        <v>133</v>
      </c>
      <c r="H25" s="31" t="s">
        <v>134</v>
      </c>
      <c r="I25" s="64">
        <v>3.0277777777777778E-2</v>
      </c>
      <c r="J25" s="49">
        <f t="shared" si="1"/>
        <v>8.4633027522935773</v>
      </c>
      <c r="K25" s="57"/>
      <c r="L25" s="34"/>
      <c r="M25" s="34"/>
      <c r="N25" s="58"/>
      <c r="O25" s="52"/>
      <c r="P25" s="35">
        <v>8</v>
      </c>
      <c r="Q25" s="35"/>
      <c r="R25" s="35"/>
      <c r="S25" s="37"/>
    </row>
    <row r="26" spans="2:19">
      <c r="B26" s="29">
        <v>20</v>
      </c>
      <c r="C26" s="30">
        <v>181</v>
      </c>
      <c r="D26" s="31" t="s">
        <v>21</v>
      </c>
      <c r="E26" s="30">
        <v>1996</v>
      </c>
      <c r="F26" s="32">
        <f t="shared" si="0"/>
        <v>18</v>
      </c>
      <c r="G26" s="31" t="s">
        <v>22</v>
      </c>
      <c r="H26" s="31" t="s">
        <v>23</v>
      </c>
      <c r="I26" s="64">
        <v>3.0405092592592591E-2</v>
      </c>
      <c r="J26" s="49">
        <f t="shared" si="1"/>
        <v>8.4278644842025123</v>
      </c>
      <c r="K26" s="57"/>
      <c r="L26" s="34"/>
      <c r="M26" s="34"/>
      <c r="N26" s="58"/>
      <c r="O26" s="52">
        <v>4</v>
      </c>
      <c r="P26" s="35"/>
      <c r="Q26" s="35"/>
      <c r="R26" s="35"/>
      <c r="S26" s="37"/>
    </row>
    <row r="27" spans="2:19">
      <c r="B27" s="29">
        <v>21</v>
      </c>
      <c r="C27" s="30">
        <v>6</v>
      </c>
      <c r="D27" s="31" t="s">
        <v>43</v>
      </c>
      <c r="E27" s="30">
        <v>1989</v>
      </c>
      <c r="F27" s="32">
        <f t="shared" si="0"/>
        <v>25</v>
      </c>
      <c r="G27" s="31"/>
      <c r="H27" s="31" t="s">
        <v>44</v>
      </c>
      <c r="I27" s="64">
        <v>3.0543981481481481E-2</v>
      </c>
      <c r="J27" s="49">
        <f t="shared" si="1"/>
        <v>8.3895414929897694</v>
      </c>
      <c r="K27" s="57"/>
      <c r="L27" s="38">
        <v>1</v>
      </c>
      <c r="M27" s="34"/>
      <c r="N27" s="58"/>
      <c r="O27" s="52"/>
      <c r="P27" s="35"/>
      <c r="Q27" s="35"/>
      <c r="R27" s="35"/>
      <c r="S27" s="37"/>
    </row>
    <row r="28" spans="2:19">
      <c r="B28" s="29">
        <v>22</v>
      </c>
      <c r="C28" s="30">
        <v>65</v>
      </c>
      <c r="D28" s="31" t="s">
        <v>265</v>
      </c>
      <c r="E28" s="30">
        <v>1959</v>
      </c>
      <c r="F28" s="32">
        <f t="shared" si="0"/>
        <v>55</v>
      </c>
      <c r="G28" s="31"/>
      <c r="H28" s="31" t="s">
        <v>266</v>
      </c>
      <c r="I28" s="64">
        <v>3.0682870370370371E-2</v>
      </c>
      <c r="J28" s="49">
        <f t="shared" si="1"/>
        <v>8.351565447001132</v>
      </c>
      <c r="K28" s="57"/>
      <c r="L28" s="34"/>
      <c r="M28" s="34"/>
      <c r="N28" s="58"/>
      <c r="O28" s="52"/>
      <c r="P28" s="35"/>
      <c r="Q28" s="35"/>
      <c r="R28" s="35">
        <v>3</v>
      </c>
      <c r="S28" s="37"/>
    </row>
    <row r="29" spans="2:19">
      <c r="B29" s="29">
        <v>23</v>
      </c>
      <c r="C29" s="30">
        <v>132</v>
      </c>
      <c r="D29" s="31" t="s">
        <v>135</v>
      </c>
      <c r="E29" s="30">
        <v>1977</v>
      </c>
      <c r="F29" s="32">
        <f t="shared" si="0"/>
        <v>37</v>
      </c>
      <c r="G29" s="31"/>
      <c r="H29" s="31" t="s">
        <v>136</v>
      </c>
      <c r="I29" s="64">
        <v>3.078703703703704E-2</v>
      </c>
      <c r="J29" s="49">
        <f t="shared" si="1"/>
        <v>8.3233082706766908</v>
      </c>
      <c r="K29" s="57"/>
      <c r="L29" s="34"/>
      <c r="M29" s="34"/>
      <c r="N29" s="58"/>
      <c r="O29" s="52"/>
      <c r="P29" s="35">
        <v>9</v>
      </c>
      <c r="Q29" s="35"/>
      <c r="R29" s="35"/>
      <c r="S29" s="37"/>
    </row>
    <row r="30" spans="2:19">
      <c r="B30" s="29">
        <v>24</v>
      </c>
      <c r="C30" s="30">
        <v>229</v>
      </c>
      <c r="D30" s="31" t="s">
        <v>209</v>
      </c>
      <c r="E30" s="30">
        <v>1972</v>
      </c>
      <c r="F30" s="32">
        <f t="shared" si="0"/>
        <v>42</v>
      </c>
      <c r="G30" s="31"/>
      <c r="H30" s="31" t="s">
        <v>210</v>
      </c>
      <c r="I30" s="64">
        <v>3.1180555555555555E-2</v>
      </c>
      <c r="J30" s="49">
        <f t="shared" si="1"/>
        <v>8.2182628062360799</v>
      </c>
      <c r="K30" s="57"/>
      <c r="L30" s="34"/>
      <c r="M30" s="34"/>
      <c r="N30" s="58"/>
      <c r="O30" s="52"/>
      <c r="P30" s="35"/>
      <c r="Q30" s="35">
        <v>7</v>
      </c>
      <c r="R30" s="35"/>
      <c r="S30" s="37"/>
    </row>
    <row r="31" spans="2:19">
      <c r="B31" s="29">
        <v>25</v>
      </c>
      <c r="C31" s="30">
        <v>88</v>
      </c>
      <c r="D31" s="31" t="s">
        <v>267</v>
      </c>
      <c r="E31" s="30">
        <v>1961</v>
      </c>
      <c r="F31" s="32">
        <f t="shared" si="0"/>
        <v>53</v>
      </c>
      <c r="G31" s="31"/>
      <c r="H31" s="31" t="s">
        <v>52</v>
      </c>
      <c r="I31" s="64">
        <v>3.1539351851851853E-2</v>
      </c>
      <c r="J31" s="49">
        <f t="shared" si="1"/>
        <v>8.1247706422018346</v>
      </c>
      <c r="K31" s="57"/>
      <c r="L31" s="34"/>
      <c r="M31" s="34"/>
      <c r="N31" s="58"/>
      <c r="O31" s="52"/>
      <c r="P31" s="35"/>
      <c r="Q31" s="35"/>
      <c r="R31" s="35">
        <v>4</v>
      </c>
      <c r="S31" s="37"/>
    </row>
    <row r="32" spans="2:19">
      <c r="B32" s="29">
        <v>26</v>
      </c>
      <c r="C32" s="30">
        <v>28</v>
      </c>
      <c r="D32" s="31" t="s">
        <v>137</v>
      </c>
      <c r="E32" s="30">
        <v>1975</v>
      </c>
      <c r="F32" s="32">
        <f t="shared" si="0"/>
        <v>39</v>
      </c>
      <c r="G32" s="31" t="s">
        <v>138</v>
      </c>
      <c r="H32" s="31" t="s">
        <v>139</v>
      </c>
      <c r="I32" s="64">
        <v>3.1655092592592596E-2</v>
      </c>
      <c r="J32" s="49">
        <f t="shared" si="1"/>
        <v>8.0950639853747717</v>
      </c>
      <c r="K32" s="57"/>
      <c r="L32" s="34"/>
      <c r="M32" s="34"/>
      <c r="N32" s="58"/>
      <c r="O32" s="52"/>
      <c r="P32" s="35">
        <v>10</v>
      </c>
      <c r="Q32" s="35"/>
      <c r="R32" s="35"/>
      <c r="S32" s="37"/>
    </row>
    <row r="33" spans="2:19">
      <c r="B33" s="29">
        <v>27</v>
      </c>
      <c r="C33" s="30">
        <v>210</v>
      </c>
      <c r="D33" s="31" t="s">
        <v>140</v>
      </c>
      <c r="E33" s="30">
        <v>1990</v>
      </c>
      <c r="F33" s="32">
        <f t="shared" si="0"/>
        <v>24</v>
      </c>
      <c r="G33" s="31" t="s">
        <v>58</v>
      </c>
      <c r="H33" s="31" t="s">
        <v>59</v>
      </c>
      <c r="I33" s="64">
        <v>3.243055555555556E-2</v>
      </c>
      <c r="J33" s="49">
        <f t="shared" si="1"/>
        <v>7.9014989293361868</v>
      </c>
      <c r="K33" s="57"/>
      <c r="L33" s="34"/>
      <c r="M33" s="34"/>
      <c r="N33" s="58"/>
      <c r="O33" s="52"/>
      <c r="P33" s="35">
        <v>11</v>
      </c>
      <c r="Q33" s="35"/>
      <c r="R33" s="35"/>
      <c r="S33" s="37"/>
    </row>
    <row r="34" spans="2:19">
      <c r="B34" s="29">
        <v>28</v>
      </c>
      <c r="C34" s="30">
        <v>130</v>
      </c>
      <c r="D34" s="31" t="s">
        <v>268</v>
      </c>
      <c r="E34" s="30">
        <v>1964</v>
      </c>
      <c r="F34" s="32">
        <f t="shared" si="0"/>
        <v>50</v>
      </c>
      <c r="G34" s="31"/>
      <c r="H34" s="31" t="s">
        <v>269</v>
      </c>
      <c r="I34" s="64">
        <v>3.2662037037037038E-2</v>
      </c>
      <c r="J34" s="49">
        <f t="shared" si="1"/>
        <v>7.8454996456413895</v>
      </c>
      <c r="K34" s="57"/>
      <c r="L34" s="34"/>
      <c r="M34" s="34"/>
      <c r="N34" s="58"/>
      <c r="O34" s="52"/>
      <c r="P34" s="35"/>
      <c r="Q34" s="35"/>
      <c r="R34" s="35">
        <v>5</v>
      </c>
      <c r="S34" s="37"/>
    </row>
    <row r="35" spans="2:19">
      <c r="B35" s="29">
        <v>29</v>
      </c>
      <c r="C35" s="30">
        <v>149</v>
      </c>
      <c r="D35" s="31" t="s">
        <v>211</v>
      </c>
      <c r="E35" s="30">
        <v>1967</v>
      </c>
      <c r="F35" s="32">
        <f t="shared" si="0"/>
        <v>47</v>
      </c>
      <c r="G35" s="31"/>
      <c r="H35" s="31" t="s">
        <v>212</v>
      </c>
      <c r="I35" s="64">
        <v>3.2800925925925928E-2</v>
      </c>
      <c r="J35" s="49">
        <f t="shared" si="1"/>
        <v>7.8122794636556101</v>
      </c>
      <c r="K35" s="57"/>
      <c r="L35" s="34"/>
      <c r="M35" s="34"/>
      <c r="N35" s="58"/>
      <c r="O35" s="52"/>
      <c r="P35" s="35"/>
      <c r="Q35" s="35">
        <v>8</v>
      </c>
      <c r="R35" s="35"/>
      <c r="S35" s="37"/>
    </row>
    <row r="36" spans="2:19">
      <c r="B36" s="29">
        <v>30</v>
      </c>
      <c r="C36" s="30">
        <v>216</v>
      </c>
      <c r="D36" s="31" t="s">
        <v>141</v>
      </c>
      <c r="E36" s="30">
        <v>1990</v>
      </c>
      <c r="F36" s="32">
        <f t="shared" si="0"/>
        <v>24</v>
      </c>
      <c r="G36" s="31" t="s">
        <v>142</v>
      </c>
      <c r="H36" s="31" t="s">
        <v>99</v>
      </c>
      <c r="I36" s="64">
        <v>3.2893518518518523E-2</v>
      </c>
      <c r="J36" s="49">
        <f t="shared" si="1"/>
        <v>7.7902885292047843</v>
      </c>
      <c r="K36" s="57"/>
      <c r="L36" s="34"/>
      <c r="M36" s="34"/>
      <c r="N36" s="58"/>
      <c r="O36" s="52"/>
      <c r="P36" s="35">
        <v>12</v>
      </c>
      <c r="Q36" s="35"/>
      <c r="R36" s="35"/>
      <c r="S36" s="37"/>
    </row>
    <row r="37" spans="2:19">
      <c r="B37" s="29">
        <v>31</v>
      </c>
      <c r="C37" s="30">
        <v>74</v>
      </c>
      <c r="D37" s="31" t="s">
        <v>45</v>
      </c>
      <c r="E37" s="30">
        <v>1981</v>
      </c>
      <c r="F37" s="32">
        <f t="shared" si="0"/>
        <v>33</v>
      </c>
      <c r="G37" s="31"/>
      <c r="H37" s="31" t="s">
        <v>46</v>
      </c>
      <c r="I37" s="64">
        <v>3.2928240740740737E-2</v>
      </c>
      <c r="J37" s="49">
        <f t="shared" si="1"/>
        <v>7.7820738137082603</v>
      </c>
      <c r="K37" s="57"/>
      <c r="L37" s="34">
        <v>2</v>
      </c>
      <c r="M37" s="34"/>
      <c r="N37" s="58"/>
      <c r="O37" s="52"/>
      <c r="P37" s="35"/>
      <c r="Q37" s="35"/>
      <c r="R37" s="35"/>
      <c r="S37" s="37"/>
    </row>
    <row r="38" spans="2:19">
      <c r="B38" s="29">
        <v>32</v>
      </c>
      <c r="C38" s="30">
        <v>10</v>
      </c>
      <c r="D38" s="31" t="s">
        <v>316</v>
      </c>
      <c r="E38" s="30">
        <v>1948</v>
      </c>
      <c r="F38" s="32">
        <f t="shared" si="0"/>
        <v>66</v>
      </c>
      <c r="G38" s="31"/>
      <c r="H38" s="31" t="s">
        <v>99</v>
      </c>
      <c r="I38" s="64">
        <v>3.3159722222222222E-2</v>
      </c>
      <c r="J38" s="49">
        <f t="shared" si="1"/>
        <v>7.7277486910994764</v>
      </c>
      <c r="K38" s="57"/>
      <c r="L38" s="34"/>
      <c r="M38" s="34"/>
      <c r="N38" s="58"/>
      <c r="O38" s="52"/>
      <c r="P38" s="35"/>
      <c r="Q38" s="35"/>
      <c r="R38" s="35"/>
      <c r="S38" s="39">
        <v>1</v>
      </c>
    </row>
    <row r="39" spans="2:19">
      <c r="B39" s="29">
        <v>33</v>
      </c>
      <c r="C39" s="30">
        <v>192</v>
      </c>
      <c r="D39" s="31" t="s">
        <v>213</v>
      </c>
      <c r="E39" s="30">
        <v>1973</v>
      </c>
      <c r="F39" s="32">
        <f t="shared" si="0"/>
        <v>41</v>
      </c>
      <c r="G39" s="31" t="s">
        <v>25</v>
      </c>
      <c r="H39" s="31" t="s">
        <v>15</v>
      </c>
      <c r="I39" s="64">
        <v>3.318287037037037E-2</v>
      </c>
      <c r="J39" s="49">
        <f t="shared" si="1"/>
        <v>7.7223578653644935</v>
      </c>
      <c r="K39" s="57"/>
      <c r="L39" s="34"/>
      <c r="M39" s="34"/>
      <c r="N39" s="58"/>
      <c r="O39" s="52"/>
      <c r="P39" s="35"/>
      <c r="Q39" s="35">
        <v>9</v>
      </c>
      <c r="R39" s="35"/>
      <c r="S39" s="37"/>
    </row>
    <row r="40" spans="2:19">
      <c r="B40" s="29">
        <v>34</v>
      </c>
      <c r="C40" s="30">
        <v>195</v>
      </c>
      <c r="D40" s="31" t="s">
        <v>270</v>
      </c>
      <c r="E40" s="30">
        <v>1964</v>
      </c>
      <c r="F40" s="32">
        <f t="shared" si="0"/>
        <v>50</v>
      </c>
      <c r="G40" s="31"/>
      <c r="H40" s="31" t="s">
        <v>271</v>
      </c>
      <c r="I40" s="64">
        <v>3.3206018518518517E-2</v>
      </c>
      <c r="J40" s="49">
        <f t="shared" si="1"/>
        <v>7.7169745555942848</v>
      </c>
      <c r="K40" s="57"/>
      <c r="L40" s="34"/>
      <c r="M40" s="34"/>
      <c r="N40" s="58"/>
      <c r="O40" s="52"/>
      <c r="P40" s="35"/>
      <c r="Q40" s="35"/>
      <c r="R40" s="35">
        <v>6</v>
      </c>
      <c r="S40" s="37"/>
    </row>
    <row r="41" spans="2:19">
      <c r="B41" s="29">
        <v>35</v>
      </c>
      <c r="C41" s="30">
        <v>150</v>
      </c>
      <c r="D41" s="31" t="s">
        <v>214</v>
      </c>
      <c r="E41" s="30">
        <v>1970</v>
      </c>
      <c r="F41" s="32">
        <f t="shared" si="0"/>
        <v>44</v>
      </c>
      <c r="G41" s="31" t="s">
        <v>215</v>
      </c>
      <c r="H41" s="31" t="s">
        <v>165</v>
      </c>
      <c r="I41" s="64">
        <v>3.3738425925925929E-2</v>
      </c>
      <c r="J41" s="49">
        <f t="shared" si="1"/>
        <v>7.5951972555746128</v>
      </c>
      <c r="K41" s="57"/>
      <c r="L41" s="34"/>
      <c r="M41" s="34"/>
      <c r="N41" s="58"/>
      <c r="O41" s="52"/>
      <c r="P41" s="35"/>
      <c r="Q41" s="35">
        <v>10</v>
      </c>
      <c r="R41" s="35"/>
      <c r="S41" s="37"/>
    </row>
    <row r="42" spans="2:19">
      <c r="B42" s="29">
        <v>36</v>
      </c>
      <c r="C42" s="30">
        <v>17</v>
      </c>
      <c r="D42" s="31" t="s">
        <v>143</v>
      </c>
      <c r="E42" s="30">
        <v>1991</v>
      </c>
      <c r="F42" s="32">
        <f t="shared" si="0"/>
        <v>23</v>
      </c>
      <c r="G42" s="31" t="s">
        <v>144</v>
      </c>
      <c r="H42" s="31" t="s">
        <v>59</v>
      </c>
      <c r="I42" s="64">
        <v>3.3773148148148149E-2</v>
      </c>
      <c r="J42" s="49">
        <f t="shared" si="1"/>
        <v>7.5873886223440703</v>
      </c>
      <c r="K42" s="57"/>
      <c r="L42" s="34"/>
      <c r="M42" s="34"/>
      <c r="N42" s="58"/>
      <c r="O42" s="52"/>
      <c r="P42" s="35">
        <v>13</v>
      </c>
      <c r="Q42" s="35"/>
      <c r="R42" s="35"/>
      <c r="S42" s="37"/>
    </row>
    <row r="43" spans="2:19">
      <c r="B43" s="29">
        <v>37</v>
      </c>
      <c r="C43" s="30">
        <v>114</v>
      </c>
      <c r="D43" s="31" t="s">
        <v>272</v>
      </c>
      <c r="E43" s="30">
        <v>1959</v>
      </c>
      <c r="F43" s="32">
        <f t="shared" si="0"/>
        <v>55</v>
      </c>
      <c r="G43" s="31" t="s">
        <v>159</v>
      </c>
      <c r="H43" s="31" t="s">
        <v>33</v>
      </c>
      <c r="I43" s="64">
        <v>3.3819444444444451E-2</v>
      </c>
      <c r="J43" s="49">
        <f t="shared" si="1"/>
        <v>7.5770020533880889</v>
      </c>
      <c r="K43" s="57"/>
      <c r="L43" s="34"/>
      <c r="M43" s="34"/>
      <c r="N43" s="58"/>
      <c r="O43" s="52"/>
      <c r="P43" s="35"/>
      <c r="Q43" s="35"/>
      <c r="R43" s="35">
        <v>7</v>
      </c>
      <c r="S43" s="37"/>
    </row>
    <row r="44" spans="2:19">
      <c r="B44" s="29">
        <v>38</v>
      </c>
      <c r="C44" s="30">
        <v>75</v>
      </c>
      <c r="D44" s="31" t="s">
        <v>216</v>
      </c>
      <c r="E44" s="30">
        <v>1965</v>
      </c>
      <c r="F44" s="32">
        <f t="shared" si="0"/>
        <v>49</v>
      </c>
      <c r="G44" s="31"/>
      <c r="H44" s="31" t="s">
        <v>217</v>
      </c>
      <c r="I44" s="64">
        <v>3.3935185185185186E-2</v>
      </c>
      <c r="J44" s="49">
        <f t="shared" si="1"/>
        <v>7.5511596180081852</v>
      </c>
      <c r="K44" s="57"/>
      <c r="L44" s="34"/>
      <c r="M44" s="34"/>
      <c r="N44" s="58"/>
      <c r="O44" s="52"/>
      <c r="P44" s="35"/>
      <c r="Q44" s="35">
        <v>11</v>
      </c>
      <c r="R44" s="35"/>
      <c r="S44" s="37"/>
    </row>
    <row r="45" spans="2:19">
      <c r="B45" s="29">
        <v>39</v>
      </c>
      <c r="C45" s="30">
        <v>163</v>
      </c>
      <c r="D45" s="31" t="s">
        <v>218</v>
      </c>
      <c r="E45" s="30">
        <v>1973</v>
      </c>
      <c r="F45" s="32">
        <f t="shared" si="0"/>
        <v>41</v>
      </c>
      <c r="G45" s="31" t="s">
        <v>219</v>
      </c>
      <c r="H45" s="31" t="s">
        <v>220</v>
      </c>
      <c r="I45" s="64">
        <v>3.3958333333333333E-2</v>
      </c>
      <c r="J45" s="49">
        <f t="shared" si="1"/>
        <v>7.5460122699386503</v>
      </c>
      <c r="K45" s="57"/>
      <c r="L45" s="34"/>
      <c r="M45" s="34"/>
      <c r="N45" s="58"/>
      <c r="O45" s="52"/>
      <c r="P45" s="35"/>
      <c r="Q45" s="35">
        <v>12</v>
      </c>
      <c r="R45" s="35"/>
      <c r="S45" s="37"/>
    </row>
    <row r="46" spans="2:19">
      <c r="B46" s="29">
        <v>40</v>
      </c>
      <c r="C46" s="30">
        <v>81</v>
      </c>
      <c r="D46" s="31" t="s">
        <v>145</v>
      </c>
      <c r="E46" s="30">
        <v>1980</v>
      </c>
      <c r="F46" s="32">
        <f t="shared" si="0"/>
        <v>34</v>
      </c>
      <c r="G46" s="31"/>
      <c r="H46" s="31" t="s">
        <v>146</v>
      </c>
      <c r="I46" s="64">
        <v>3.3969907407407407E-2</v>
      </c>
      <c r="J46" s="49">
        <f t="shared" si="1"/>
        <v>7.5434412265758093</v>
      </c>
      <c r="K46" s="57"/>
      <c r="L46" s="34"/>
      <c r="M46" s="34"/>
      <c r="N46" s="58"/>
      <c r="O46" s="52"/>
      <c r="P46" s="35">
        <v>14</v>
      </c>
      <c r="Q46" s="35"/>
      <c r="R46" s="35"/>
      <c r="S46" s="37"/>
    </row>
    <row r="47" spans="2:19">
      <c r="B47" s="29">
        <v>41</v>
      </c>
      <c r="C47" s="30">
        <v>96</v>
      </c>
      <c r="D47" s="31" t="s">
        <v>147</v>
      </c>
      <c r="E47" s="30">
        <v>1980</v>
      </c>
      <c r="F47" s="32">
        <f t="shared" si="0"/>
        <v>34</v>
      </c>
      <c r="G47" s="31"/>
      <c r="H47" s="31" t="s">
        <v>148</v>
      </c>
      <c r="I47" s="64">
        <v>3.3981481481481481E-2</v>
      </c>
      <c r="J47" s="49">
        <f t="shared" si="1"/>
        <v>7.5408719346049047</v>
      </c>
      <c r="K47" s="57"/>
      <c r="L47" s="34"/>
      <c r="M47" s="34"/>
      <c r="N47" s="58"/>
      <c r="O47" s="52"/>
      <c r="P47" s="35">
        <v>15</v>
      </c>
      <c r="Q47" s="35"/>
      <c r="R47" s="35"/>
      <c r="S47" s="37"/>
    </row>
    <row r="48" spans="2:19">
      <c r="B48" s="29">
        <v>42</v>
      </c>
      <c r="C48" s="30">
        <v>93</v>
      </c>
      <c r="D48" s="31" t="s">
        <v>317</v>
      </c>
      <c r="E48" s="30">
        <v>1951</v>
      </c>
      <c r="F48" s="32">
        <f t="shared" si="0"/>
        <v>63</v>
      </c>
      <c r="G48" s="31"/>
      <c r="H48" s="31" t="s">
        <v>318</v>
      </c>
      <c r="I48" s="64">
        <v>3.4131944444444444E-2</v>
      </c>
      <c r="J48" s="49">
        <f t="shared" si="1"/>
        <v>7.5076297049847414</v>
      </c>
      <c r="K48" s="57"/>
      <c r="L48" s="34"/>
      <c r="M48" s="34"/>
      <c r="N48" s="58"/>
      <c r="O48" s="52"/>
      <c r="P48" s="35"/>
      <c r="Q48" s="35"/>
      <c r="R48" s="35"/>
      <c r="S48" s="37">
        <v>2</v>
      </c>
    </row>
    <row r="49" spans="2:19">
      <c r="B49" s="29">
        <v>43</v>
      </c>
      <c r="C49" s="30">
        <v>103</v>
      </c>
      <c r="D49" s="31" t="s">
        <v>273</v>
      </c>
      <c r="E49" s="30">
        <v>1960</v>
      </c>
      <c r="F49" s="32">
        <f t="shared" si="0"/>
        <v>54</v>
      </c>
      <c r="G49" s="31"/>
      <c r="H49" s="31" t="s">
        <v>274</v>
      </c>
      <c r="I49" s="64">
        <v>3.4201388888888885E-2</v>
      </c>
      <c r="J49" s="49">
        <f t="shared" si="1"/>
        <v>7.492385786802032</v>
      </c>
      <c r="K49" s="57"/>
      <c r="L49" s="34"/>
      <c r="M49" s="34"/>
      <c r="N49" s="58"/>
      <c r="O49" s="52"/>
      <c r="P49" s="35"/>
      <c r="Q49" s="35"/>
      <c r="R49" s="35">
        <v>8</v>
      </c>
      <c r="S49" s="37"/>
    </row>
    <row r="50" spans="2:19">
      <c r="B50" s="29">
        <v>44</v>
      </c>
      <c r="C50" s="30">
        <v>188</v>
      </c>
      <c r="D50" s="31" t="s">
        <v>221</v>
      </c>
      <c r="E50" s="30">
        <v>1971</v>
      </c>
      <c r="F50" s="32">
        <f t="shared" si="0"/>
        <v>43</v>
      </c>
      <c r="G50" s="31"/>
      <c r="H50" s="31" t="s">
        <v>119</v>
      </c>
      <c r="I50" s="64">
        <v>3.4247685185185187E-2</v>
      </c>
      <c r="J50" s="49">
        <f t="shared" si="1"/>
        <v>7.48225751943224</v>
      </c>
      <c r="K50" s="57"/>
      <c r="L50" s="34"/>
      <c r="M50" s="34"/>
      <c r="N50" s="58"/>
      <c r="O50" s="52"/>
      <c r="P50" s="35"/>
      <c r="Q50" s="35">
        <v>13</v>
      </c>
      <c r="R50" s="35"/>
      <c r="S50" s="37"/>
    </row>
    <row r="51" spans="2:19">
      <c r="B51" s="29">
        <v>45</v>
      </c>
      <c r="C51" s="30">
        <v>117</v>
      </c>
      <c r="D51" s="31" t="s">
        <v>222</v>
      </c>
      <c r="E51" s="30">
        <v>1969</v>
      </c>
      <c r="F51" s="32">
        <f t="shared" si="0"/>
        <v>45</v>
      </c>
      <c r="G51" s="31" t="s">
        <v>223</v>
      </c>
      <c r="H51" s="31" t="s">
        <v>103</v>
      </c>
      <c r="I51" s="64">
        <v>3.4282407407407407E-2</v>
      </c>
      <c r="J51" s="49">
        <f t="shared" si="1"/>
        <v>7.4746792707629979</v>
      </c>
      <c r="K51" s="57"/>
      <c r="L51" s="34"/>
      <c r="M51" s="34"/>
      <c r="N51" s="58"/>
      <c r="O51" s="52"/>
      <c r="P51" s="35"/>
      <c r="Q51" s="35">
        <v>14</v>
      </c>
      <c r="R51" s="35"/>
      <c r="S51" s="37"/>
    </row>
    <row r="52" spans="2:19">
      <c r="B52" s="29">
        <v>46</v>
      </c>
      <c r="C52" s="30">
        <v>194</v>
      </c>
      <c r="D52" s="31" t="s">
        <v>149</v>
      </c>
      <c r="E52" s="30">
        <v>1988</v>
      </c>
      <c r="F52" s="32">
        <f t="shared" si="0"/>
        <v>26</v>
      </c>
      <c r="G52" s="31" t="s">
        <v>150</v>
      </c>
      <c r="H52" s="31" t="s">
        <v>101</v>
      </c>
      <c r="I52" s="64">
        <v>3.4374999999999996E-2</v>
      </c>
      <c r="J52" s="49">
        <f t="shared" si="1"/>
        <v>7.454545454545455</v>
      </c>
      <c r="K52" s="57"/>
      <c r="L52" s="34"/>
      <c r="M52" s="34"/>
      <c r="N52" s="58"/>
      <c r="O52" s="52"/>
      <c r="P52" s="35">
        <v>16</v>
      </c>
      <c r="Q52" s="35"/>
      <c r="R52" s="35"/>
      <c r="S52" s="37"/>
    </row>
    <row r="53" spans="2:19">
      <c r="B53" s="29">
        <v>47</v>
      </c>
      <c r="C53" s="30">
        <v>86</v>
      </c>
      <c r="D53" s="31" t="s">
        <v>275</v>
      </c>
      <c r="E53" s="30">
        <v>1958</v>
      </c>
      <c r="F53" s="32">
        <f t="shared" si="0"/>
        <v>56</v>
      </c>
      <c r="G53" s="31" t="s">
        <v>1</v>
      </c>
      <c r="H53" s="31" t="s">
        <v>2</v>
      </c>
      <c r="I53" s="64">
        <v>3.4525462962962966E-2</v>
      </c>
      <c r="J53" s="49">
        <f t="shared" si="1"/>
        <v>7.4220583305397243</v>
      </c>
      <c r="K53" s="57"/>
      <c r="L53" s="34"/>
      <c r="M53" s="34"/>
      <c r="N53" s="58"/>
      <c r="O53" s="52"/>
      <c r="P53" s="35"/>
      <c r="Q53" s="35"/>
      <c r="R53" s="35">
        <v>9</v>
      </c>
      <c r="S53" s="37"/>
    </row>
    <row r="54" spans="2:19">
      <c r="B54" s="29">
        <v>48</v>
      </c>
      <c r="C54" s="30">
        <v>164</v>
      </c>
      <c r="D54" s="31" t="s">
        <v>69</v>
      </c>
      <c r="E54" s="30">
        <v>1970</v>
      </c>
      <c r="F54" s="32">
        <f t="shared" si="0"/>
        <v>44</v>
      </c>
      <c r="G54" s="31"/>
      <c r="H54" s="31" t="s">
        <v>33</v>
      </c>
      <c r="I54" s="64">
        <v>3.4780092592592592E-2</v>
      </c>
      <c r="J54" s="49">
        <f t="shared" si="1"/>
        <v>7.3677204658901836</v>
      </c>
      <c r="K54" s="57"/>
      <c r="L54" s="34"/>
      <c r="M54" s="38">
        <v>1</v>
      </c>
      <c r="N54" s="58"/>
      <c r="O54" s="52"/>
      <c r="P54" s="35"/>
      <c r="Q54" s="35"/>
      <c r="R54" s="35"/>
      <c r="S54" s="37"/>
    </row>
    <row r="55" spans="2:19">
      <c r="B55" s="29">
        <v>49</v>
      </c>
      <c r="C55" s="30">
        <v>154</v>
      </c>
      <c r="D55" s="31" t="s">
        <v>224</v>
      </c>
      <c r="E55" s="30">
        <v>1966</v>
      </c>
      <c r="F55" s="32">
        <f t="shared" si="0"/>
        <v>48</v>
      </c>
      <c r="G55" s="31"/>
      <c r="H55" s="31" t="s">
        <v>15</v>
      </c>
      <c r="I55" s="64">
        <v>3.4791666666666672E-2</v>
      </c>
      <c r="J55" s="49">
        <f t="shared" si="1"/>
        <v>7.365269461077844</v>
      </c>
      <c r="K55" s="57"/>
      <c r="L55" s="34"/>
      <c r="M55" s="34"/>
      <c r="N55" s="58"/>
      <c r="O55" s="52"/>
      <c r="P55" s="35"/>
      <c r="Q55" s="35">
        <v>15</v>
      </c>
      <c r="R55" s="35"/>
      <c r="S55" s="37"/>
    </row>
    <row r="56" spans="2:19">
      <c r="B56" s="29">
        <v>50</v>
      </c>
      <c r="C56" s="30">
        <v>25</v>
      </c>
      <c r="D56" s="31" t="s">
        <v>225</v>
      </c>
      <c r="E56" s="30">
        <v>1968</v>
      </c>
      <c r="F56" s="32">
        <f t="shared" si="0"/>
        <v>46</v>
      </c>
      <c r="G56" s="31"/>
      <c r="H56" s="31" t="s">
        <v>81</v>
      </c>
      <c r="I56" s="64">
        <v>3.516203703703704E-2</v>
      </c>
      <c r="J56" s="49">
        <f t="shared" si="1"/>
        <v>7.2876892692560888</v>
      </c>
      <c r="K56" s="57"/>
      <c r="L56" s="34"/>
      <c r="M56" s="34"/>
      <c r="N56" s="58"/>
      <c r="O56" s="52"/>
      <c r="P56" s="35"/>
      <c r="Q56" s="35">
        <v>16</v>
      </c>
      <c r="R56" s="35"/>
      <c r="S56" s="37"/>
    </row>
    <row r="57" spans="2:19">
      <c r="B57" s="29">
        <v>51</v>
      </c>
      <c r="C57" s="30">
        <v>156</v>
      </c>
      <c r="D57" s="31" t="s">
        <v>226</v>
      </c>
      <c r="E57" s="30">
        <v>1970</v>
      </c>
      <c r="F57" s="32">
        <f t="shared" si="0"/>
        <v>44</v>
      </c>
      <c r="G57" s="31" t="s">
        <v>227</v>
      </c>
      <c r="H57" s="31" t="s">
        <v>228</v>
      </c>
      <c r="I57" s="64">
        <v>3.5173611111111107E-2</v>
      </c>
      <c r="J57" s="49">
        <f t="shared" si="1"/>
        <v>7.2852912142152038</v>
      </c>
      <c r="K57" s="57"/>
      <c r="L57" s="34"/>
      <c r="M57" s="34"/>
      <c r="N57" s="58"/>
      <c r="O57" s="52"/>
      <c r="P57" s="35"/>
      <c r="Q57" s="35">
        <v>17</v>
      </c>
      <c r="R57" s="35"/>
      <c r="S57" s="37"/>
    </row>
    <row r="58" spans="2:19">
      <c r="B58" s="29">
        <v>52</v>
      </c>
      <c r="C58" s="30">
        <v>43</v>
      </c>
      <c r="D58" s="31" t="s">
        <v>151</v>
      </c>
      <c r="E58" s="30">
        <v>1993</v>
      </c>
      <c r="F58" s="32">
        <f t="shared" si="0"/>
        <v>21</v>
      </c>
      <c r="G58" s="31"/>
      <c r="H58" s="31" t="s">
        <v>13</v>
      </c>
      <c r="I58" s="64">
        <v>3.5219907407407408E-2</v>
      </c>
      <c r="J58" s="49">
        <f t="shared" si="1"/>
        <v>7.2757147551758132</v>
      </c>
      <c r="K58" s="57"/>
      <c r="L58" s="34"/>
      <c r="M58" s="34"/>
      <c r="N58" s="58"/>
      <c r="O58" s="52"/>
      <c r="P58" s="35">
        <v>17</v>
      </c>
      <c r="Q58" s="35"/>
      <c r="R58" s="35"/>
      <c r="S58" s="37"/>
    </row>
    <row r="59" spans="2:19">
      <c r="B59" s="29">
        <v>53</v>
      </c>
      <c r="C59" s="30">
        <v>157</v>
      </c>
      <c r="D59" s="31" t="s">
        <v>229</v>
      </c>
      <c r="E59" s="30">
        <v>1968</v>
      </c>
      <c r="F59" s="32">
        <f t="shared" si="0"/>
        <v>46</v>
      </c>
      <c r="G59" s="31"/>
      <c r="H59" s="31" t="s">
        <v>2</v>
      </c>
      <c r="I59" s="64">
        <v>3.5277777777777776E-2</v>
      </c>
      <c r="J59" s="49">
        <f t="shared" si="1"/>
        <v>7.2637795275590555</v>
      </c>
      <c r="K59" s="57"/>
      <c r="L59" s="34"/>
      <c r="M59" s="34"/>
      <c r="N59" s="58"/>
      <c r="O59" s="52"/>
      <c r="P59" s="35"/>
      <c r="Q59" s="35">
        <v>18</v>
      </c>
      <c r="R59" s="35"/>
      <c r="S59" s="37"/>
    </row>
    <row r="60" spans="2:19">
      <c r="B60" s="29">
        <v>54</v>
      </c>
      <c r="C60" s="30">
        <v>139</v>
      </c>
      <c r="D60" s="31" t="s">
        <v>276</v>
      </c>
      <c r="E60" s="30">
        <v>1962</v>
      </c>
      <c r="F60" s="32">
        <f t="shared" si="0"/>
        <v>52</v>
      </c>
      <c r="G60" s="31"/>
      <c r="H60" s="31" t="s">
        <v>277</v>
      </c>
      <c r="I60" s="64">
        <v>3.5289351851851856E-2</v>
      </c>
      <c r="J60" s="49">
        <f t="shared" si="1"/>
        <v>7.2613971794030814</v>
      </c>
      <c r="K60" s="57"/>
      <c r="L60" s="34"/>
      <c r="M60" s="34"/>
      <c r="N60" s="58"/>
      <c r="O60" s="52"/>
      <c r="P60" s="35"/>
      <c r="Q60" s="35"/>
      <c r="R60" s="35">
        <v>10</v>
      </c>
      <c r="S60" s="37"/>
    </row>
    <row r="61" spans="2:19">
      <c r="B61" s="29">
        <v>55</v>
      </c>
      <c r="C61" s="30">
        <v>134</v>
      </c>
      <c r="D61" s="31" t="s">
        <v>278</v>
      </c>
      <c r="E61" s="30">
        <v>1963</v>
      </c>
      <c r="F61" s="32">
        <f t="shared" si="0"/>
        <v>51</v>
      </c>
      <c r="G61" s="31"/>
      <c r="H61" s="31" t="s">
        <v>177</v>
      </c>
      <c r="I61" s="64">
        <v>3.5335648148148151E-2</v>
      </c>
      <c r="J61" s="49">
        <f t="shared" si="1"/>
        <v>7.2518833933835563</v>
      </c>
      <c r="K61" s="57"/>
      <c r="L61" s="34"/>
      <c r="M61" s="34"/>
      <c r="N61" s="58"/>
      <c r="O61" s="52"/>
      <c r="P61" s="35"/>
      <c r="Q61" s="35"/>
      <c r="R61" s="35">
        <v>11</v>
      </c>
      <c r="S61" s="37"/>
    </row>
    <row r="62" spans="2:19">
      <c r="B62" s="29">
        <v>56</v>
      </c>
      <c r="C62" s="30">
        <v>37</v>
      </c>
      <c r="D62" s="31" t="s">
        <v>230</v>
      </c>
      <c r="E62" s="30">
        <v>1971</v>
      </c>
      <c r="F62" s="32">
        <f t="shared" si="0"/>
        <v>43</v>
      </c>
      <c r="G62" s="31"/>
      <c r="H62" s="31" t="s">
        <v>148</v>
      </c>
      <c r="I62" s="64">
        <v>3.5370370370370365E-2</v>
      </c>
      <c r="J62" s="49">
        <f t="shared" si="1"/>
        <v>7.2447643979057599</v>
      </c>
      <c r="K62" s="57"/>
      <c r="L62" s="34"/>
      <c r="M62" s="34"/>
      <c r="N62" s="58"/>
      <c r="O62" s="52"/>
      <c r="P62" s="35"/>
      <c r="Q62" s="35">
        <v>19</v>
      </c>
      <c r="R62" s="35"/>
      <c r="S62" s="37"/>
    </row>
    <row r="63" spans="2:19">
      <c r="B63" s="29">
        <v>57</v>
      </c>
      <c r="C63" s="30">
        <v>214</v>
      </c>
      <c r="D63" s="31" t="s">
        <v>231</v>
      </c>
      <c r="E63" s="30">
        <v>1968</v>
      </c>
      <c r="F63" s="32">
        <f t="shared" si="0"/>
        <v>46</v>
      </c>
      <c r="G63" s="31"/>
      <c r="H63" s="31" t="s">
        <v>232</v>
      </c>
      <c r="I63" s="64">
        <v>3.5436342592592596E-2</v>
      </c>
      <c r="J63" s="49">
        <f t="shared" si="1"/>
        <v>7.2312767416794586</v>
      </c>
      <c r="K63" s="57"/>
      <c r="L63" s="34"/>
      <c r="M63" s="34"/>
      <c r="N63" s="58"/>
      <c r="O63" s="52"/>
      <c r="P63" s="35"/>
      <c r="Q63" s="35">
        <v>20</v>
      </c>
      <c r="R63" s="35"/>
      <c r="S63" s="37"/>
    </row>
    <row r="64" spans="2:19">
      <c r="B64" s="29">
        <v>58</v>
      </c>
      <c r="C64" s="30">
        <v>112</v>
      </c>
      <c r="D64" s="31" t="s">
        <v>233</v>
      </c>
      <c r="E64" s="30">
        <v>1968</v>
      </c>
      <c r="F64" s="32">
        <f t="shared" si="0"/>
        <v>46</v>
      </c>
      <c r="G64" s="31" t="s">
        <v>234</v>
      </c>
      <c r="H64" s="31" t="s">
        <v>13</v>
      </c>
      <c r="I64" s="64">
        <v>3.5445601851851853E-2</v>
      </c>
      <c r="J64" s="49">
        <f t="shared" si="1"/>
        <v>7.2293877551020405</v>
      </c>
      <c r="K64" s="57"/>
      <c r="L64" s="34"/>
      <c r="M64" s="34"/>
      <c r="N64" s="58"/>
      <c r="O64" s="52"/>
      <c r="P64" s="35"/>
      <c r="Q64" s="35">
        <v>21</v>
      </c>
      <c r="R64" s="35"/>
      <c r="S64" s="37"/>
    </row>
    <row r="65" spans="2:19">
      <c r="B65" s="29">
        <v>59</v>
      </c>
      <c r="C65" s="30">
        <v>205</v>
      </c>
      <c r="D65" s="31" t="s">
        <v>279</v>
      </c>
      <c r="E65" s="30">
        <v>1960</v>
      </c>
      <c r="F65" s="32">
        <f t="shared" si="0"/>
        <v>54</v>
      </c>
      <c r="G65" s="31"/>
      <c r="H65" s="31" t="s">
        <v>280</v>
      </c>
      <c r="I65" s="64">
        <v>3.5474537037037041E-2</v>
      </c>
      <c r="J65" s="49">
        <f t="shared" si="1"/>
        <v>7.2234910277324627</v>
      </c>
      <c r="K65" s="57"/>
      <c r="L65" s="34"/>
      <c r="M65" s="34"/>
      <c r="N65" s="58"/>
      <c r="O65" s="52"/>
      <c r="P65" s="35"/>
      <c r="Q65" s="35"/>
      <c r="R65" s="35">
        <v>12</v>
      </c>
      <c r="S65" s="37"/>
    </row>
    <row r="66" spans="2:19">
      <c r="B66" s="29">
        <v>60</v>
      </c>
      <c r="C66" s="30">
        <v>24</v>
      </c>
      <c r="D66" s="31" t="s">
        <v>281</v>
      </c>
      <c r="E66" s="30">
        <v>1955</v>
      </c>
      <c r="F66" s="32">
        <f t="shared" si="0"/>
        <v>59</v>
      </c>
      <c r="G66" s="31" t="s">
        <v>282</v>
      </c>
      <c r="H66" s="31" t="s">
        <v>165</v>
      </c>
      <c r="I66" s="64">
        <v>3.5555555555555556E-2</v>
      </c>
      <c r="J66" s="49">
        <f t="shared" si="1"/>
        <v>7.20703125</v>
      </c>
      <c r="K66" s="57"/>
      <c r="L66" s="34"/>
      <c r="M66" s="34"/>
      <c r="N66" s="58"/>
      <c r="O66" s="52"/>
      <c r="P66" s="35"/>
      <c r="Q66" s="35"/>
      <c r="R66" s="35">
        <v>13</v>
      </c>
      <c r="S66" s="37"/>
    </row>
    <row r="67" spans="2:19">
      <c r="B67" s="29">
        <v>61</v>
      </c>
      <c r="C67" s="30">
        <v>148</v>
      </c>
      <c r="D67" s="31" t="s">
        <v>235</v>
      </c>
      <c r="E67" s="30">
        <v>1965</v>
      </c>
      <c r="F67" s="32">
        <f t="shared" si="0"/>
        <v>49</v>
      </c>
      <c r="G67" s="31" t="s">
        <v>236</v>
      </c>
      <c r="H67" s="31" t="s">
        <v>237</v>
      </c>
      <c r="I67" s="64">
        <v>3.560185185185185E-2</v>
      </c>
      <c r="J67" s="49">
        <f t="shared" si="1"/>
        <v>7.197659297789337</v>
      </c>
      <c r="K67" s="57"/>
      <c r="L67" s="34"/>
      <c r="M67" s="34"/>
      <c r="N67" s="58"/>
      <c r="O67" s="52"/>
      <c r="P67" s="35"/>
      <c r="Q67" s="35">
        <v>22</v>
      </c>
      <c r="R67" s="35"/>
      <c r="S67" s="37"/>
    </row>
    <row r="68" spans="2:19">
      <c r="B68" s="29">
        <v>62</v>
      </c>
      <c r="C68" s="30">
        <v>173</v>
      </c>
      <c r="D68" s="31" t="s">
        <v>35</v>
      </c>
      <c r="E68" s="30">
        <v>2004</v>
      </c>
      <c r="F68" s="32">
        <f t="shared" si="0"/>
        <v>10</v>
      </c>
      <c r="G68" s="31" t="s">
        <v>36</v>
      </c>
      <c r="H68" s="31" t="s">
        <v>13</v>
      </c>
      <c r="I68" s="64">
        <v>3.5613425925925923E-2</v>
      </c>
      <c r="J68" s="49">
        <f t="shared" si="1"/>
        <v>7.1953201169970757</v>
      </c>
      <c r="K68" s="57"/>
      <c r="L68" s="34"/>
      <c r="M68" s="34"/>
      <c r="N68" s="58"/>
      <c r="O68" s="52">
        <v>11</v>
      </c>
      <c r="P68" s="35"/>
      <c r="Q68" s="35"/>
      <c r="R68" s="35"/>
      <c r="S68" s="37"/>
    </row>
    <row r="69" spans="2:19">
      <c r="B69" s="29">
        <v>63</v>
      </c>
      <c r="C69" s="30">
        <v>40</v>
      </c>
      <c r="D69" s="31" t="s">
        <v>88</v>
      </c>
      <c r="E69" s="30">
        <v>1963</v>
      </c>
      <c r="F69" s="32">
        <f t="shared" si="0"/>
        <v>51</v>
      </c>
      <c r="G69" s="31"/>
      <c r="H69" s="31" t="s">
        <v>89</v>
      </c>
      <c r="I69" s="64">
        <v>3.5671296296296298E-2</v>
      </c>
      <c r="J69" s="49">
        <f t="shared" si="1"/>
        <v>7.1836469824789093</v>
      </c>
      <c r="K69" s="57"/>
      <c r="L69" s="34"/>
      <c r="M69" s="34"/>
      <c r="N69" s="59">
        <v>1</v>
      </c>
      <c r="O69" s="52"/>
      <c r="P69" s="35"/>
      <c r="Q69" s="35"/>
      <c r="R69" s="35"/>
      <c r="S69" s="37"/>
    </row>
    <row r="70" spans="2:19">
      <c r="B70" s="29">
        <v>64</v>
      </c>
      <c r="C70" s="30">
        <v>226</v>
      </c>
      <c r="D70" s="31" t="s">
        <v>152</v>
      </c>
      <c r="E70" s="30">
        <v>1980</v>
      </c>
      <c r="F70" s="32">
        <f t="shared" si="0"/>
        <v>34</v>
      </c>
      <c r="G70" s="31"/>
      <c r="H70" s="31" t="s">
        <v>153</v>
      </c>
      <c r="I70" s="64">
        <v>3.5694444444444445E-2</v>
      </c>
      <c r="J70" s="49">
        <f t="shared" si="1"/>
        <v>7.1789883268482493</v>
      </c>
      <c r="K70" s="57"/>
      <c r="L70" s="34"/>
      <c r="M70" s="34"/>
      <c r="N70" s="58"/>
      <c r="O70" s="52"/>
      <c r="P70" s="35">
        <v>18</v>
      </c>
      <c r="Q70" s="35"/>
      <c r="R70" s="35"/>
      <c r="S70" s="37"/>
    </row>
    <row r="71" spans="2:19">
      <c r="B71" s="29">
        <v>65</v>
      </c>
      <c r="C71" s="30">
        <v>115</v>
      </c>
      <c r="D71" s="31" t="s">
        <v>238</v>
      </c>
      <c r="E71" s="30">
        <v>1971</v>
      </c>
      <c r="F71" s="32">
        <f t="shared" si="0"/>
        <v>43</v>
      </c>
      <c r="G71" s="31" t="s">
        <v>239</v>
      </c>
      <c r="H71" s="31" t="s">
        <v>33</v>
      </c>
      <c r="I71" s="64">
        <v>3.5763888888888887E-2</v>
      </c>
      <c r="J71" s="49">
        <f t="shared" si="1"/>
        <v>7.1650485436893208</v>
      </c>
      <c r="K71" s="57"/>
      <c r="L71" s="34"/>
      <c r="M71" s="34"/>
      <c r="N71" s="58"/>
      <c r="O71" s="52"/>
      <c r="P71" s="35"/>
      <c r="Q71" s="35">
        <v>23</v>
      </c>
      <c r="R71" s="35"/>
      <c r="S71" s="37"/>
    </row>
    <row r="72" spans="2:19">
      <c r="B72" s="29">
        <v>66</v>
      </c>
      <c r="C72" s="30">
        <v>54</v>
      </c>
      <c r="D72" s="31" t="s">
        <v>24</v>
      </c>
      <c r="E72" s="30">
        <v>2001</v>
      </c>
      <c r="F72" s="32">
        <f t="shared" ref="F72:F135" si="2">2014-E72</f>
        <v>13</v>
      </c>
      <c r="G72" s="31" t="s">
        <v>25</v>
      </c>
      <c r="H72" s="31" t="s">
        <v>15</v>
      </c>
      <c r="I72" s="64">
        <v>3.5925925925925924E-2</v>
      </c>
      <c r="J72" s="49">
        <f t="shared" ref="J72:J135" si="3">$A$4/I72*$A$5</f>
        <v>7.1327319587628875</v>
      </c>
      <c r="K72" s="57"/>
      <c r="L72" s="34"/>
      <c r="M72" s="34"/>
      <c r="N72" s="58"/>
      <c r="O72" s="52">
        <v>5</v>
      </c>
      <c r="P72" s="35"/>
      <c r="Q72" s="35"/>
      <c r="R72" s="35"/>
      <c r="S72" s="37"/>
    </row>
    <row r="73" spans="2:19">
      <c r="B73" s="29">
        <v>67</v>
      </c>
      <c r="C73" s="30">
        <v>59</v>
      </c>
      <c r="D73" s="31" t="s">
        <v>240</v>
      </c>
      <c r="E73" s="30">
        <v>1966</v>
      </c>
      <c r="F73" s="32">
        <f t="shared" si="2"/>
        <v>48</v>
      </c>
      <c r="G73" s="31" t="s">
        <v>241</v>
      </c>
      <c r="H73" s="31" t="s">
        <v>63</v>
      </c>
      <c r="I73" s="64">
        <v>3.5995370370370372E-2</v>
      </c>
      <c r="J73" s="49">
        <f t="shared" si="3"/>
        <v>7.118971061093248</v>
      </c>
      <c r="K73" s="57"/>
      <c r="L73" s="34"/>
      <c r="M73" s="34"/>
      <c r="N73" s="58"/>
      <c r="O73" s="52"/>
      <c r="P73" s="35"/>
      <c r="Q73" s="35">
        <v>24</v>
      </c>
      <c r="R73" s="35"/>
      <c r="S73" s="37"/>
    </row>
    <row r="74" spans="2:19">
      <c r="B74" s="29">
        <v>68</v>
      </c>
      <c r="C74" s="30">
        <v>228</v>
      </c>
      <c r="D74" s="31" t="s">
        <v>154</v>
      </c>
      <c r="E74" s="30">
        <v>1980</v>
      </c>
      <c r="F74" s="32">
        <f t="shared" si="2"/>
        <v>34</v>
      </c>
      <c r="G74" s="31" t="s">
        <v>155</v>
      </c>
      <c r="H74" s="31" t="s">
        <v>156</v>
      </c>
      <c r="I74" s="64">
        <v>3.6018518518518519E-2</v>
      </c>
      <c r="J74" s="49">
        <f t="shared" si="3"/>
        <v>7.1143958868894597</v>
      </c>
      <c r="K74" s="57"/>
      <c r="L74" s="34"/>
      <c r="M74" s="34"/>
      <c r="N74" s="58"/>
      <c r="O74" s="52"/>
      <c r="P74" s="35">
        <v>19</v>
      </c>
      <c r="Q74" s="35"/>
      <c r="R74" s="35"/>
      <c r="S74" s="37"/>
    </row>
    <row r="75" spans="2:19">
      <c r="B75" s="29">
        <v>69</v>
      </c>
      <c r="C75" s="30">
        <v>202</v>
      </c>
      <c r="D75" s="31" t="s">
        <v>157</v>
      </c>
      <c r="E75" s="30">
        <v>1992</v>
      </c>
      <c r="F75" s="32">
        <f t="shared" si="2"/>
        <v>22</v>
      </c>
      <c r="G75" s="31"/>
      <c r="H75" s="31" t="s">
        <v>76</v>
      </c>
      <c r="I75" s="64">
        <v>3.6041666666666666E-2</v>
      </c>
      <c r="J75" s="49">
        <f t="shared" si="3"/>
        <v>7.1098265895953761</v>
      </c>
      <c r="K75" s="57"/>
      <c r="L75" s="34"/>
      <c r="M75" s="34"/>
      <c r="N75" s="58"/>
      <c r="O75" s="52"/>
      <c r="P75" s="35">
        <v>20</v>
      </c>
      <c r="Q75" s="35"/>
      <c r="R75" s="35"/>
      <c r="S75" s="37"/>
    </row>
    <row r="76" spans="2:19">
      <c r="B76" s="29">
        <v>70</v>
      </c>
      <c r="C76" s="30">
        <v>106</v>
      </c>
      <c r="D76" s="31" t="s">
        <v>283</v>
      </c>
      <c r="E76" s="30">
        <v>1955</v>
      </c>
      <c r="F76" s="32">
        <f t="shared" si="2"/>
        <v>59</v>
      </c>
      <c r="G76" s="31" t="s">
        <v>284</v>
      </c>
      <c r="H76" s="31" t="s">
        <v>285</v>
      </c>
      <c r="I76" s="64">
        <v>3.605324074074074E-2</v>
      </c>
      <c r="J76" s="49">
        <f t="shared" si="3"/>
        <v>7.1075441412520073</v>
      </c>
      <c r="K76" s="57"/>
      <c r="L76" s="34"/>
      <c r="M76" s="34"/>
      <c r="N76" s="58"/>
      <c r="O76" s="52"/>
      <c r="P76" s="35"/>
      <c r="Q76" s="35"/>
      <c r="R76" s="35">
        <v>14</v>
      </c>
      <c r="S76" s="37"/>
    </row>
    <row r="77" spans="2:19">
      <c r="B77" s="29">
        <v>71</v>
      </c>
      <c r="C77" s="30">
        <v>142</v>
      </c>
      <c r="D77" s="31" t="s">
        <v>242</v>
      </c>
      <c r="E77" s="30">
        <v>1969</v>
      </c>
      <c r="F77" s="32">
        <f t="shared" si="2"/>
        <v>45</v>
      </c>
      <c r="G77" s="31" t="s">
        <v>55</v>
      </c>
      <c r="H77" s="31" t="s">
        <v>56</v>
      </c>
      <c r="I77" s="64">
        <v>3.622685185185185E-2</v>
      </c>
      <c r="J77" s="49">
        <f t="shared" si="3"/>
        <v>7.0734824281150157</v>
      </c>
      <c r="K77" s="57"/>
      <c r="L77" s="34"/>
      <c r="M77" s="34"/>
      <c r="N77" s="58"/>
      <c r="O77" s="52"/>
      <c r="P77" s="35"/>
      <c r="Q77" s="35">
        <v>25</v>
      </c>
      <c r="R77" s="35"/>
      <c r="S77" s="37"/>
    </row>
    <row r="78" spans="2:19">
      <c r="B78" s="29">
        <v>72</v>
      </c>
      <c r="C78" s="30">
        <v>79</v>
      </c>
      <c r="D78" s="31" t="s">
        <v>286</v>
      </c>
      <c r="E78" s="30">
        <v>1964</v>
      </c>
      <c r="F78" s="32">
        <f t="shared" si="2"/>
        <v>50</v>
      </c>
      <c r="G78" s="31"/>
      <c r="H78" s="31" t="s">
        <v>287</v>
      </c>
      <c r="I78" s="64">
        <v>3.6319444444444439E-2</v>
      </c>
      <c r="J78" s="49">
        <f t="shared" si="3"/>
        <v>7.0554493307839401</v>
      </c>
      <c r="K78" s="57"/>
      <c r="L78" s="34"/>
      <c r="M78" s="34"/>
      <c r="N78" s="58"/>
      <c r="O78" s="52"/>
      <c r="P78" s="35"/>
      <c r="Q78" s="35"/>
      <c r="R78" s="35">
        <v>15</v>
      </c>
      <c r="S78" s="37"/>
    </row>
    <row r="79" spans="2:19">
      <c r="B79" s="29">
        <v>73</v>
      </c>
      <c r="C79" s="30">
        <v>32</v>
      </c>
      <c r="D79" s="31" t="s">
        <v>319</v>
      </c>
      <c r="E79" s="30">
        <v>1952</v>
      </c>
      <c r="F79" s="32">
        <f t="shared" si="2"/>
        <v>62</v>
      </c>
      <c r="G79" s="31"/>
      <c r="H79" s="31" t="s">
        <v>320</v>
      </c>
      <c r="I79" s="64">
        <v>3.6354166666666667E-2</v>
      </c>
      <c r="J79" s="49">
        <f t="shared" si="3"/>
        <v>7.0487106017191978</v>
      </c>
      <c r="K79" s="57"/>
      <c r="L79" s="34"/>
      <c r="M79" s="34"/>
      <c r="N79" s="58"/>
      <c r="O79" s="52"/>
      <c r="P79" s="35"/>
      <c r="Q79" s="35"/>
      <c r="R79" s="35"/>
      <c r="S79" s="37">
        <v>3</v>
      </c>
    </row>
    <row r="80" spans="2:19">
      <c r="B80" s="29">
        <v>74</v>
      </c>
      <c r="C80" s="30">
        <v>211</v>
      </c>
      <c r="D80" s="31" t="s">
        <v>90</v>
      </c>
      <c r="E80" s="30">
        <v>1952</v>
      </c>
      <c r="F80" s="32">
        <f t="shared" si="2"/>
        <v>62</v>
      </c>
      <c r="G80" s="31"/>
      <c r="H80" s="31" t="s">
        <v>56</v>
      </c>
      <c r="I80" s="64">
        <v>3.6400462962962961E-2</v>
      </c>
      <c r="J80" s="49">
        <f t="shared" si="3"/>
        <v>7.0397456279809223</v>
      </c>
      <c r="K80" s="57"/>
      <c r="L80" s="34"/>
      <c r="M80" s="34"/>
      <c r="N80" s="58">
        <v>2</v>
      </c>
      <c r="O80" s="52"/>
      <c r="P80" s="35"/>
      <c r="Q80" s="35"/>
      <c r="R80" s="35"/>
      <c r="S80" s="37"/>
    </row>
    <row r="81" spans="2:19">
      <c r="B81" s="29">
        <v>75</v>
      </c>
      <c r="C81" s="30">
        <v>80</v>
      </c>
      <c r="D81" s="31" t="s">
        <v>158</v>
      </c>
      <c r="E81" s="30">
        <v>1977</v>
      </c>
      <c r="F81" s="32">
        <f t="shared" si="2"/>
        <v>37</v>
      </c>
      <c r="G81" s="31" t="s">
        <v>159</v>
      </c>
      <c r="H81" s="31" t="s">
        <v>33</v>
      </c>
      <c r="I81" s="64">
        <v>3.664351851851852E-2</v>
      </c>
      <c r="J81" s="49">
        <f t="shared" si="3"/>
        <v>6.9930511686670878</v>
      </c>
      <c r="K81" s="57"/>
      <c r="L81" s="34"/>
      <c r="M81" s="34"/>
      <c r="N81" s="58"/>
      <c r="O81" s="52"/>
      <c r="P81" s="35">
        <v>21</v>
      </c>
      <c r="Q81" s="35"/>
      <c r="R81" s="35"/>
      <c r="S81" s="37"/>
    </row>
    <row r="82" spans="2:19">
      <c r="B82" s="29">
        <v>76</v>
      </c>
      <c r="C82" s="30">
        <v>123</v>
      </c>
      <c r="D82" s="31" t="s">
        <v>47</v>
      </c>
      <c r="E82" s="30">
        <v>1992</v>
      </c>
      <c r="F82" s="32">
        <f t="shared" si="2"/>
        <v>22</v>
      </c>
      <c r="G82" s="31" t="s">
        <v>522</v>
      </c>
      <c r="H82" s="31" t="s">
        <v>48</v>
      </c>
      <c r="I82" s="64">
        <v>3.667824074074074E-2</v>
      </c>
      <c r="J82" s="49">
        <f t="shared" si="3"/>
        <v>6.9864310508046703</v>
      </c>
      <c r="K82" s="57"/>
      <c r="L82" s="34">
        <v>3</v>
      </c>
      <c r="M82" s="34"/>
      <c r="N82" s="58"/>
      <c r="O82" s="52"/>
      <c r="P82" s="35"/>
      <c r="Q82" s="35"/>
      <c r="R82" s="35"/>
      <c r="S82" s="37"/>
    </row>
    <row r="83" spans="2:19">
      <c r="B83" s="29">
        <v>77</v>
      </c>
      <c r="C83" s="30">
        <v>71</v>
      </c>
      <c r="D83" s="31" t="s">
        <v>243</v>
      </c>
      <c r="E83" s="30">
        <v>1968</v>
      </c>
      <c r="F83" s="32">
        <f t="shared" si="2"/>
        <v>46</v>
      </c>
      <c r="G83" s="31"/>
      <c r="H83" s="31" t="s">
        <v>114</v>
      </c>
      <c r="I83" s="64">
        <v>3.7002314814814814E-2</v>
      </c>
      <c r="J83" s="49">
        <f t="shared" si="3"/>
        <v>6.9252424147638409</v>
      </c>
      <c r="K83" s="57"/>
      <c r="L83" s="34"/>
      <c r="M83" s="34"/>
      <c r="N83" s="58"/>
      <c r="O83" s="52"/>
      <c r="P83" s="35"/>
      <c r="Q83" s="35">
        <v>26</v>
      </c>
      <c r="R83" s="35"/>
      <c r="S83" s="37"/>
    </row>
    <row r="84" spans="2:19">
      <c r="B84" s="29">
        <v>78</v>
      </c>
      <c r="C84" s="30">
        <v>95</v>
      </c>
      <c r="D84" s="31" t="s">
        <v>160</v>
      </c>
      <c r="E84" s="30">
        <v>1992</v>
      </c>
      <c r="F84" s="32">
        <f t="shared" si="2"/>
        <v>22</v>
      </c>
      <c r="G84" s="31" t="s">
        <v>161</v>
      </c>
      <c r="H84" s="31" t="s">
        <v>162</v>
      </c>
      <c r="I84" s="64">
        <v>3.7106481481481483E-2</v>
      </c>
      <c r="J84" s="49">
        <f t="shared" si="3"/>
        <v>6.905801621958827</v>
      </c>
      <c r="K84" s="57"/>
      <c r="L84" s="34"/>
      <c r="M84" s="34"/>
      <c r="N84" s="58"/>
      <c r="O84" s="52"/>
      <c r="P84" s="35">
        <v>22</v>
      </c>
      <c r="Q84" s="35"/>
      <c r="R84" s="35"/>
      <c r="S84" s="37"/>
    </row>
    <row r="85" spans="2:19">
      <c r="B85" s="29">
        <v>79</v>
      </c>
      <c r="C85" s="30">
        <v>23</v>
      </c>
      <c r="D85" s="31" t="s">
        <v>163</v>
      </c>
      <c r="E85" s="30">
        <v>1983</v>
      </c>
      <c r="F85" s="32">
        <f t="shared" si="2"/>
        <v>31</v>
      </c>
      <c r="G85" s="31" t="s">
        <v>164</v>
      </c>
      <c r="H85" s="31" t="s">
        <v>165</v>
      </c>
      <c r="I85" s="64">
        <v>3.7187499999999998E-2</v>
      </c>
      <c r="J85" s="49">
        <f t="shared" si="3"/>
        <v>6.8907563025210088</v>
      </c>
      <c r="K85" s="57"/>
      <c r="L85" s="34"/>
      <c r="M85" s="34"/>
      <c r="N85" s="58"/>
      <c r="O85" s="52"/>
      <c r="P85" s="35">
        <v>23</v>
      </c>
      <c r="Q85" s="35"/>
      <c r="R85" s="35"/>
      <c r="S85" s="37"/>
    </row>
    <row r="86" spans="2:19">
      <c r="B86" s="29">
        <v>80</v>
      </c>
      <c r="C86" s="30">
        <v>78</v>
      </c>
      <c r="D86" s="31" t="s">
        <v>70</v>
      </c>
      <c r="E86" s="30">
        <v>1974</v>
      </c>
      <c r="F86" s="32">
        <f t="shared" si="2"/>
        <v>40</v>
      </c>
      <c r="G86" s="31" t="s">
        <v>8</v>
      </c>
      <c r="H86" s="31" t="s">
        <v>71</v>
      </c>
      <c r="I86" s="64">
        <v>3.7245370370370366E-2</v>
      </c>
      <c r="J86" s="49">
        <f t="shared" si="3"/>
        <v>6.880049720323183</v>
      </c>
      <c r="K86" s="57"/>
      <c r="L86" s="34"/>
      <c r="M86" s="34">
        <v>2</v>
      </c>
      <c r="N86" s="58"/>
      <c r="O86" s="52"/>
      <c r="P86" s="35"/>
      <c r="Q86" s="35"/>
      <c r="R86" s="35"/>
      <c r="S86" s="37"/>
    </row>
    <row r="87" spans="2:19">
      <c r="B87" s="29">
        <v>81</v>
      </c>
      <c r="C87" s="30">
        <v>136</v>
      </c>
      <c r="D87" s="31" t="s">
        <v>321</v>
      </c>
      <c r="E87" s="30">
        <v>1946</v>
      </c>
      <c r="F87" s="32">
        <f t="shared" si="2"/>
        <v>68</v>
      </c>
      <c r="G87" s="31"/>
      <c r="H87" s="31" t="s">
        <v>103</v>
      </c>
      <c r="I87" s="64">
        <v>3.7384259259259263E-2</v>
      </c>
      <c r="J87" s="49">
        <f t="shared" si="3"/>
        <v>6.8544891640866865</v>
      </c>
      <c r="K87" s="57"/>
      <c r="L87" s="34"/>
      <c r="M87" s="34"/>
      <c r="N87" s="58"/>
      <c r="O87" s="52"/>
      <c r="P87" s="35"/>
      <c r="Q87" s="35"/>
      <c r="R87" s="35"/>
      <c r="S87" s="37">
        <v>4</v>
      </c>
    </row>
    <row r="88" spans="2:19">
      <c r="B88" s="29">
        <v>82</v>
      </c>
      <c r="C88" s="30">
        <v>231</v>
      </c>
      <c r="D88" s="31" t="s">
        <v>244</v>
      </c>
      <c r="E88" s="30">
        <v>1965</v>
      </c>
      <c r="F88" s="32">
        <f t="shared" si="2"/>
        <v>49</v>
      </c>
      <c r="G88" s="31" t="s">
        <v>27</v>
      </c>
      <c r="H88" s="31" t="s">
        <v>27</v>
      </c>
      <c r="I88" s="64">
        <v>3.740740740740741E-2</v>
      </c>
      <c r="J88" s="49">
        <f t="shared" si="3"/>
        <v>6.8502475247524757</v>
      </c>
      <c r="K88" s="57"/>
      <c r="L88" s="34"/>
      <c r="M88" s="34"/>
      <c r="N88" s="58"/>
      <c r="O88" s="52"/>
      <c r="P88" s="35"/>
      <c r="Q88" s="35">
        <v>27</v>
      </c>
      <c r="R88" s="35"/>
      <c r="S88" s="37"/>
    </row>
    <row r="89" spans="2:19">
      <c r="B89" s="29">
        <v>83</v>
      </c>
      <c r="C89" s="30">
        <v>110</v>
      </c>
      <c r="D89" s="31" t="s">
        <v>166</v>
      </c>
      <c r="E89" s="30">
        <v>1981</v>
      </c>
      <c r="F89" s="32">
        <f t="shared" si="2"/>
        <v>33</v>
      </c>
      <c r="G89" s="31"/>
      <c r="H89" s="31" t="s">
        <v>130</v>
      </c>
      <c r="I89" s="64">
        <v>3.7557870370370373E-2</v>
      </c>
      <c r="J89" s="49">
        <f t="shared" si="3"/>
        <v>6.8228043143297379</v>
      </c>
      <c r="K89" s="57"/>
      <c r="L89" s="34"/>
      <c r="M89" s="34"/>
      <c r="N89" s="58"/>
      <c r="O89" s="52"/>
      <c r="P89" s="35">
        <v>24</v>
      </c>
      <c r="Q89" s="35"/>
      <c r="R89" s="35"/>
      <c r="S89" s="37"/>
    </row>
    <row r="90" spans="2:19">
      <c r="B90" s="29">
        <v>84</v>
      </c>
      <c r="C90" s="30">
        <v>206</v>
      </c>
      <c r="D90" s="31" t="s">
        <v>167</v>
      </c>
      <c r="E90" s="30">
        <v>1993</v>
      </c>
      <c r="F90" s="32">
        <f t="shared" si="2"/>
        <v>21</v>
      </c>
      <c r="G90" s="31" t="s">
        <v>168</v>
      </c>
      <c r="H90" s="31" t="s">
        <v>114</v>
      </c>
      <c r="I90" s="64">
        <v>3.7662037037037036E-2</v>
      </c>
      <c r="J90" s="49">
        <f t="shared" si="3"/>
        <v>6.8039336201598042</v>
      </c>
      <c r="K90" s="57"/>
      <c r="L90" s="34"/>
      <c r="M90" s="34"/>
      <c r="N90" s="58"/>
      <c r="O90" s="52"/>
      <c r="P90" s="35">
        <v>25</v>
      </c>
      <c r="Q90" s="35"/>
      <c r="R90" s="35"/>
      <c r="S90" s="37"/>
    </row>
    <row r="91" spans="2:19">
      <c r="B91" s="29">
        <v>85</v>
      </c>
      <c r="C91" s="30">
        <v>22</v>
      </c>
      <c r="D91" s="31" t="s">
        <v>288</v>
      </c>
      <c r="E91" s="30">
        <v>1957</v>
      </c>
      <c r="F91" s="32">
        <f t="shared" si="2"/>
        <v>57</v>
      </c>
      <c r="G91" s="31"/>
      <c r="H91" s="31" t="s">
        <v>289</v>
      </c>
      <c r="I91" s="64">
        <v>3.771990740740741E-2</v>
      </c>
      <c r="J91" s="49">
        <f t="shared" si="3"/>
        <v>6.793494937097269</v>
      </c>
      <c r="K91" s="57"/>
      <c r="L91" s="34"/>
      <c r="M91" s="34"/>
      <c r="N91" s="58"/>
      <c r="O91" s="52"/>
      <c r="P91" s="35"/>
      <c r="Q91" s="35"/>
      <c r="R91" s="35">
        <v>16</v>
      </c>
      <c r="S91" s="37"/>
    </row>
    <row r="92" spans="2:19">
      <c r="B92" s="29">
        <v>86</v>
      </c>
      <c r="C92" s="30">
        <v>70</v>
      </c>
      <c r="D92" s="31" t="s">
        <v>290</v>
      </c>
      <c r="E92" s="30">
        <v>1964</v>
      </c>
      <c r="F92" s="32">
        <f t="shared" si="2"/>
        <v>50</v>
      </c>
      <c r="G92" s="31"/>
      <c r="H92" s="31" t="s">
        <v>63</v>
      </c>
      <c r="I92" s="64">
        <v>3.788194444444444E-2</v>
      </c>
      <c r="J92" s="49">
        <f t="shared" si="3"/>
        <v>6.7644362969752532</v>
      </c>
      <c r="K92" s="57"/>
      <c r="L92" s="34"/>
      <c r="M92" s="34"/>
      <c r="N92" s="58"/>
      <c r="O92" s="52"/>
      <c r="P92" s="35"/>
      <c r="Q92" s="35"/>
      <c r="R92" s="35">
        <v>17</v>
      </c>
      <c r="S92" s="37"/>
    </row>
    <row r="93" spans="2:19">
      <c r="B93" s="29">
        <v>87</v>
      </c>
      <c r="C93" s="30">
        <v>218</v>
      </c>
      <c r="D93" s="31" t="s">
        <v>291</v>
      </c>
      <c r="E93" s="30">
        <v>1955</v>
      </c>
      <c r="F93" s="32">
        <f t="shared" si="2"/>
        <v>59</v>
      </c>
      <c r="G93" s="31" t="s">
        <v>292</v>
      </c>
      <c r="H93" s="31" t="s">
        <v>293</v>
      </c>
      <c r="I93" s="64">
        <v>3.8101851851851852E-2</v>
      </c>
      <c r="J93" s="49">
        <f t="shared" si="3"/>
        <v>6.7253948967193198</v>
      </c>
      <c r="K93" s="57"/>
      <c r="L93" s="34"/>
      <c r="M93" s="34"/>
      <c r="N93" s="58"/>
      <c r="O93" s="52"/>
      <c r="P93" s="35"/>
      <c r="Q93" s="35"/>
      <c r="R93" s="35">
        <v>18</v>
      </c>
      <c r="S93" s="37"/>
    </row>
    <row r="94" spans="2:19">
      <c r="B94" s="29">
        <v>88</v>
      </c>
      <c r="C94" s="30">
        <v>230</v>
      </c>
      <c r="D94" s="31" t="s">
        <v>26</v>
      </c>
      <c r="E94" s="30">
        <v>2000</v>
      </c>
      <c r="F94" s="32">
        <f t="shared" si="2"/>
        <v>14</v>
      </c>
      <c r="G94" s="31" t="s">
        <v>27</v>
      </c>
      <c r="H94" s="31" t="s">
        <v>27</v>
      </c>
      <c r="I94" s="64">
        <v>3.8159722222222227E-2</v>
      </c>
      <c r="J94" s="49">
        <f t="shared" si="3"/>
        <v>6.7151956323930841</v>
      </c>
      <c r="K94" s="57"/>
      <c r="L94" s="34"/>
      <c r="M94" s="34"/>
      <c r="N94" s="58"/>
      <c r="O94" s="52">
        <v>6</v>
      </c>
      <c r="P94" s="35"/>
      <c r="Q94" s="35"/>
      <c r="R94" s="35"/>
      <c r="S94" s="37"/>
    </row>
    <row r="95" spans="2:19">
      <c r="B95" s="29">
        <v>89</v>
      </c>
      <c r="C95" s="30">
        <v>165</v>
      </c>
      <c r="D95" s="31" t="s">
        <v>294</v>
      </c>
      <c r="E95" s="30">
        <v>1959</v>
      </c>
      <c r="F95" s="32">
        <f t="shared" si="2"/>
        <v>55</v>
      </c>
      <c r="G95" s="31"/>
      <c r="H95" s="31" t="s">
        <v>295</v>
      </c>
      <c r="I95" s="64">
        <v>3.829861111111111E-2</v>
      </c>
      <c r="J95" s="49">
        <f t="shared" si="3"/>
        <v>6.6908431550317324</v>
      </c>
      <c r="K95" s="57"/>
      <c r="L95" s="34"/>
      <c r="M95" s="34"/>
      <c r="N95" s="58"/>
      <c r="O95" s="52"/>
      <c r="P95" s="35"/>
      <c r="Q95" s="35"/>
      <c r="R95" s="35">
        <v>19</v>
      </c>
      <c r="S95" s="37"/>
    </row>
    <row r="96" spans="2:19">
      <c r="B96" s="29">
        <v>90</v>
      </c>
      <c r="C96" s="30">
        <v>116</v>
      </c>
      <c r="D96" s="31" t="s">
        <v>322</v>
      </c>
      <c r="E96" s="30">
        <v>1953</v>
      </c>
      <c r="F96" s="32">
        <f t="shared" si="2"/>
        <v>61</v>
      </c>
      <c r="G96" s="31"/>
      <c r="H96" s="31" t="s">
        <v>323</v>
      </c>
      <c r="I96" s="64">
        <v>3.8680555555555558E-2</v>
      </c>
      <c r="J96" s="49">
        <f t="shared" si="3"/>
        <v>6.6247755834829443</v>
      </c>
      <c r="K96" s="57"/>
      <c r="L96" s="34"/>
      <c r="M96" s="34"/>
      <c r="N96" s="58"/>
      <c r="O96" s="52"/>
      <c r="P96" s="35"/>
      <c r="Q96" s="35"/>
      <c r="R96" s="35"/>
      <c r="S96" s="37">
        <v>5</v>
      </c>
    </row>
    <row r="97" spans="2:19">
      <c r="B97" s="29">
        <v>91</v>
      </c>
      <c r="C97" s="30">
        <v>113</v>
      </c>
      <c r="D97" s="31" t="s">
        <v>28</v>
      </c>
      <c r="E97" s="30">
        <v>1999</v>
      </c>
      <c r="F97" s="32">
        <f t="shared" si="2"/>
        <v>15</v>
      </c>
      <c r="G97" s="31" t="s">
        <v>29</v>
      </c>
      <c r="H97" s="31" t="s">
        <v>13</v>
      </c>
      <c r="I97" s="64">
        <v>3.8738425925925926E-2</v>
      </c>
      <c r="J97" s="49">
        <f t="shared" si="3"/>
        <v>6.6148789961159249</v>
      </c>
      <c r="K97" s="57"/>
      <c r="L97" s="34"/>
      <c r="M97" s="34"/>
      <c r="N97" s="58"/>
      <c r="O97" s="52">
        <v>7</v>
      </c>
      <c r="P97" s="35"/>
      <c r="Q97" s="35"/>
      <c r="R97" s="35"/>
      <c r="S97" s="37"/>
    </row>
    <row r="98" spans="2:19">
      <c r="B98" s="29">
        <v>92</v>
      </c>
      <c r="C98" s="30">
        <v>169</v>
      </c>
      <c r="D98" s="31" t="s">
        <v>245</v>
      </c>
      <c r="E98" s="30">
        <v>1972</v>
      </c>
      <c r="F98" s="32">
        <f t="shared" si="2"/>
        <v>42</v>
      </c>
      <c r="G98" s="31" t="s">
        <v>246</v>
      </c>
      <c r="H98" s="31" t="s">
        <v>247</v>
      </c>
      <c r="I98" s="64">
        <v>3.8738425925925926E-2</v>
      </c>
      <c r="J98" s="49">
        <f t="shared" si="3"/>
        <v>6.6148789961159249</v>
      </c>
      <c r="K98" s="57"/>
      <c r="L98" s="34"/>
      <c r="M98" s="34"/>
      <c r="N98" s="58"/>
      <c r="O98" s="52"/>
      <c r="P98" s="35"/>
      <c r="Q98" s="35">
        <v>28</v>
      </c>
      <c r="R98" s="35"/>
      <c r="S98" s="37"/>
    </row>
    <row r="99" spans="2:19">
      <c r="B99" s="29">
        <v>93</v>
      </c>
      <c r="C99" s="30">
        <v>111</v>
      </c>
      <c r="D99" s="31" t="s">
        <v>30</v>
      </c>
      <c r="E99" s="30">
        <v>2003</v>
      </c>
      <c r="F99" s="32">
        <f t="shared" si="2"/>
        <v>11</v>
      </c>
      <c r="G99" s="31" t="s">
        <v>31</v>
      </c>
      <c r="H99" s="31" t="s">
        <v>13</v>
      </c>
      <c r="I99" s="64">
        <v>3.8807870370370375E-2</v>
      </c>
      <c r="J99" s="49">
        <f t="shared" si="3"/>
        <v>6.6030420518938264</v>
      </c>
      <c r="K99" s="57"/>
      <c r="L99" s="34"/>
      <c r="M99" s="34"/>
      <c r="N99" s="58"/>
      <c r="O99" s="52">
        <v>8</v>
      </c>
      <c r="P99" s="35"/>
      <c r="Q99" s="35"/>
      <c r="R99" s="35"/>
      <c r="S99" s="37"/>
    </row>
    <row r="100" spans="2:19">
      <c r="B100" s="29">
        <v>94</v>
      </c>
      <c r="C100" s="30">
        <v>55</v>
      </c>
      <c r="D100" s="31" t="s">
        <v>324</v>
      </c>
      <c r="E100" s="30">
        <v>1945</v>
      </c>
      <c r="F100" s="32">
        <f t="shared" si="2"/>
        <v>69</v>
      </c>
      <c r="G100" s="31"/>
      <c r="H100" s="31" t="s">
        <v>325</v>
      </c>
      <c r="I100" s="64">
        <v>3.892361111111111E-2</v>
      </c>
      <c r="J100" s="49">
        <f t="shared" si="3"/>
        <v>6.5834076717216776</v>
      </c>
      <c r="K100" s="57"/>
      <c r="L100" s="34"/>
      <c r="M100" s="34"/>
      <c r="N100" s="58"/>
      <c r="O100" s="52"/>
      <c r="P100" s="35"/>
      <c r="Q100" s="35"/>
      <c r="R100" s="35"/>
      <c r="S100" s="37">
        <v>6</v>
      </c>
    </row>
    <row r="101" spans="2:19">
      <c r="B101" s="29">
        <v>95</v>
      </c>
      <c r="C101" s="30">
        <v>92</v>
      </c>
      <c r="D101" s="31" t="s">
        <v>169</v>
      </c>
      <c r="E101" s="30">
        <v>1976</v>
      </c>
      <c r="F101" s="32">
        <f t="shared" si="2"/>
        <v>38</v>
      </c>
      <c r="G101" s="31"/>
      <c r="H101" s="31" t="s">
        <v>52</v>
      </c>
      <c r="I101" s="64">
        <v>3.9039351851851853E-2</v>
      </c>
      <c r="J101" s="49">
        <f t="shared" si="3"/>
        <v>6.563889712422176</v>
      </c>
      <c r="K101" s="57"/>
      <c r="L101" s="34"/>
      <c r="M101" s="34"/>
      <c r="N101" s="58"/>
      <c r="O101" s="52"/>
      <c r="P101" s="35">
        <v>26</v>
      </c>
      <c r="Q101" s="35"/>
      <c r="R101" s="35"/>
      <c r="S101" s="37"/>
    </row>
    <row r="102" spans="2:19">
      <c r="B102" s="29">
        <v>96</v>
      </c>
      <c r="C102" s="30">
        <v>53</v>
      </c>
      <c r="D102" s="31" t="s">
        <v>170</v>
      </c>
      <c r="E102" s="30">
        <v>1975</v>
      </c>
      <c r="F102" s="32">
        <f t="shared" si="2"/>
        <v>39</v>
      </c>
      <c r="G102" s="31" t="s">
        <v>171</v>
      </c>
      <c r="H102" s="31" t="s">
        <v>103</v>
      </c>
      <c r="I102" s="64">
        <v>3.90625E-2</v>
      </c>
      <c r="J102" s="49">
        <f t="shared" si="3"/>
        <v>6.56</v>
      </c>
      <c r="K102" s="57"/>
      <c r="L102" s="34"/>
      <c r="M102" s="34"/>
      <c r="N102" s="58"/>
      <c r="O102" s="52"/>
      <c r="P102" s="35">
        <v>27</v>
      </c>
      <c r="Q102" s="35"/>
      <c r="R102" s="35"/>
      <c r="S102" s="37"/>
    </row>
    <row r="103" spans="2:19">
      <c r="B103" s="29">
        <v>97</v>
      </c>
      <c r="C103" s="30">
        <v>35</v>
      </c>
      <c r="D103" s="31" t="s">
        <v>72</v>
      </c>
      <c r="E103" s="30">
        <v>1969</v>
      </c>
      <c r="F103" s="32">
        <f t="shared" si="2"/>
        <v>45</v>
      </c>
      <c r="G103" s="31"/>
      <c r="H103" s="31" t="s">
        <v>71</v>
      </c>
      <c r="I103" s="64">
        <v>3.9097222222222221E-2</v>
      </c>
      <c r="J103" s="49">
        <f t="shared" si="3"/>
        <v>6.55417406749556</v>
      </c>
      <c r="K103" s="57"/>
      <c r="L103" s="34"/>
      <c r="M103" s="34">
        <v>3</v>
      </c>
      <c r="N103" s="58"/>
      <c r="O103" s="52"/>
      <c r="P103" s="35"/>
      <c r="Q103" s="35"/>
      <c r="R103" s="35"/>
      <c r="S103" s="37"/>
    </row>
    <row r="104" spans="2:19">
      <c r="B104" s="29">
        <v>98</v>
      </c>
      <c r="C104" s="30">
        <v>30</v>
      </c>
      <c r="D104" s="31" t="s">
        <v>326</v>
      </c>
      <c r="E104" s="30">
        <v>1947</v>
      </c>
      <c r="F104" s="32">
        <f t="shared" si="2"/>
        <v>67</v>
      </c>
      <c r="G104" s="31"/>
      <c r="H104" s="31" t="s">
        <v>327</v>
      </c>
      <c r="I104" s="64">
        <v>3.9155092592592596E-2</v>
      </c>
      <c r="J104" s="49">
        <f t="shared" si="3"/>
        <v>6.5444871415903041</v>
      </c>
      <c r="K104" s="57"/>
      <c r="L104" s="34"/>
      <c r="M104" s="34"/>
      <c r="N104" s="58"/>
      <c r="O104" s="52"/>
      <c r="P104" s="35"/>
      <c r="Q104" s="35"/>
      <c r="R104" s="35"/>
      <c r="S104" s="37">
        <v>7</v>
      </c>
    </row>
    <row r="105" spans="2:19">
      <c r="B105" s="29">
        <v>99</v>
      </c>
      <c r="C105" s="30">
        <v>162</v>
      </c>
      <c r="D105" s="31" t="s">
        <v>296</v>
      </c>
      <c r="E105" s="30">
        <v>1959</v>
      </c>
      <c r="F105" s="32">
        <f t="shared" si="2"/>
        <v>55</v>
      </c>
      <c r="G105" s="31" t="s">
        <v>297</v>
      </c>
      <c r="H105" s="31" t="s">
        <v>4</v>
      </c>
      <c r="I105" s="64">
        <v>3.9178240740740743E-2</v>
      </c>
      <c r="J105" s="49">
        <f t="shared" si="3"/>
        <v>6.5406203840472665</v>
      </c>
      <c r="K105" s="57"/>
      <c r="L105" s="34"/>
      <c r="M105" s="34"/>
      <c r="N105" s="58"/>
      <c r="O105" s="52"/>
      <c r="P105" s="35"/>
      <c r="Q105" s="35"/>
      <c r="R105" s="35">
        <v>20</v>
      </c>
      <c r="S105" s="37"/>
    </row>
    <row r="106" spans="2:19">
      <c r="B106" s="29">
        <v>100</v>
      </c>
      <c r="C106" s="30">
        <v>196</v>
      </c>
      <c r="D106" s="31" t="s">
        <v>32</v>
      </c>
      <c r="E106" s="30">
        <v>2002</v>
      </c>
      <c r="F106" s="32">
        <f t="shared" si="2"/>
        <v>12</v>
      </c>
      <c r="G106" s="31"/>
      <c r="H106" s="31" t="s">
        <v>33</v>
      </c>
      <c r="I106" s="64">
        <v>3.9189814814814809E-2</v>
      </c>
      <c r="J106" s="49">
        <f t="shared" si="3"/>
        <v>6.5386887182516249</v>
      </c>
      <c r="K106" s="57"/>
      <c r="L106" s="34"/>
      <c r="M106" s="34"/>
      <c r="N106" s="58"/>
      <c r="O106" s="52">
        <v>9</v>
      </c>
      <c r="P106" s="35"/>
      <c r="Q106" s="35"/>
      <c r="R106" s="35"/>
      <c r="S106" s="37"/>
    </row>
    <row r="107" spans="2:19">
      <c r="B107" s="29">
        <v>101</v>
      </c>
      <c r="C107" s="30">
        <v>44</v>
      </c>
      <c r="D107" s="31" t="s">
        <v>248</v>
      </c>
      <c r="E107" s="30">
        <v>1966</v>
      </c>
      <c r="F107" s="32">
        <f t="shared" si="2"/>
        <v>48</v>
      </c>
      <c r="G107" s="31"/>
      <c r="H107" s="31" t="s">
        <v>249</v>
      </c>
      <c r="I107" s="64">
        <v>3.920138888888889E-2</v>
      </c>
      <c r="J107" s="49">
        <f t="shared" si="3"/>
        <v>6.5367581930912309</v>
      </c>
      <c r="K107" s="57"/>
      <c r="L107" s="34"/>
      <c r="M107" s="34"/>
      <c r="N107" s="58"/>
      <c r="O107" s="52"/>
      <c r="P107" s="35"/>
      <c r="Q107" s="35">
        <v>29</v>
      </c>
      <c r="R107" s="35"/>
      <c r="S107" s="37"/>
    </row>
    <row r="108" spans="2:19">
      <c r="B108" s="29">
        <v>102</v>
      </c>
      <c r="C108" s="30">
        <v>160</v>
      </c>
      <c r="D108" s="31" t="s">
        <v>91</v>
      </c>
      <c r="E108" s="30">
        <v>1962</v>
      </c>
      <c r="F108" s="32">
        <f t="shared" si="2"/>
        <v>52</v>
      </c>
      <c r="G108" s="31" t="s">
        <v>92</v>
      </c>
      <c r="H108" s="31" t="s">
        <v>63</v>
      </c>
      <c r="I108" s="64">
        <v>3.9212962962962963E-2</v>
      </c>
      <c r="J108" s="49">
        <f t="shared" si="3"/>
        <v>6.5348288075560799</v>
      </c>
      <c r="K108" s="57"/>
      <c r="L108" s="34"/>
      <c r="M108" s="34"/>
      <c r="N108" s="58">
        <v>3</v>
      </c>
      <c r="O108" s="52"/>
      <c r="P108" s="35"/>
      <c r="Q108" s="35"/>
      <c r="R108" s="35"/>
      <c r="S108" s="37"/>
    </row>
    <row r="109" spans="2:19">
      <c r="B109" s="29">
        <v>103</v>
      </c>
      <c r="C109" s="30">
        <v>98</v>
      </c>
      <c r="D109" s="31" t="s">
        <v>93</v>
      </c>
      <c r="E109" s="30">
        <v>1957</v>
      </c>
      <c r="F109" s="32">
        <f t="shared" si="2"/>
        <v>57</v>
      </c>
      <c r="G109" s="31" t="s">
        <v>94</v>
      </c>
      <c r="H109" s="31" t="s">
        <v>95</v>
      </c>
      <c r="I109" s="64">
        <v>3.9305555555555559E-2</v>
      </c>
      <c r="J109" s="49">
        <f t="shared" si="3"/>
        <v>6.5194346289752652</v>
      </c>
      <c r="K109" s="57"/>
      <c r="L109" s="34"/>
      <c r="M109" s="34"/>
      <c r="N109" s="58">
        <v>4</v>
      </c>
      <c r="O109" s="52"/>
      <c r="P109" s="35"/>
      <c r="Q109" s="35"/>
      <c r="R109" s="35"/>
      <c r="S109" s="37"/>
    </row>
    <row r="110" spans="2:19">
      <c r="B110" s="29">
        <v>104</v>
      </c>
      <c r="C110" s="30">
        <v>29</v>
      </c>
      <c r="D110" s="31" t="s">
        <v>172</v>
      </c>
      <c r="E110" s="30">
        <v>1976</v>
      </c>
      <c r="F110" s="32">
        <f t="shared" si="2"/>
        <v>38</v>
      </c>
      <c r="G110" s="31"/>
      <c r="H110" s="31" t="s">
        <v>173</v>
      </c>
      <c r="I110" s="64">
        <v>3.9351851851851853E-2</v>
      </c>
      <c r="J110" s="49">
        <f t="shared" si="3"/>
        <v>6.5117647058823529</v>
      </c>
      <c r="K110" s="57"/>
      <c r="L110" s="34"/>
      <c r="M110" s="34"/>
      <c r="N110" s="58"/>
      <c r="O110" s="52"/>
      <c r="P110" s="35">
        <v>28</v>
      </c>
      <c r="Q110" s="35"/>
      <c r="R110" s="35"/>
      <c r="S110" s="37"/>
    </row>
    <row r="111" spans="2:19">
      <c r="B111" s="29">
        <v>105</v>
      </c>
      <c r="C111" s="30">
        <v>45</v>
      </c>
      <c r="D111" s="31" t="s">
        <v>174</v>
      </c>
      <c r="E111" s="30">
        <v>1975</v>
      </c>
      <c r="F111" s="32">
        <f t="shared" si="2"/>
        <v>39</v>
      </c>
      <c r="G111" s="31"/>
      <c r="H111" s="31" t="s">
        <v>175</v>
      </c>
      <c r="I111" s="64">
        <v>3.9375E-2</v>
      </c>
      <c r="J111" s="49">
        <f t="shared" si="3"/>
        <v>6.5079365079365079</v>
      </c>
      <c r="K111" s="57"/>
      <c r="L111" s="34"/>
      <c r="M111" s="34"/>
      <c r="N111" s="58"/>
      <c r="O111" s="52"/>
      <c r="P111" s="35">
        <v>29</v>
      </c>
      <c r="Q111" s="35"/>
      <c r="R111" s="35"/>
      <c r="S111" s="37"/>
    </row>
    <row r="112" spans="2:19">
      <c r="B112" s="29">
        <v>106</v>
      </c>
      <c r="C112" s="30">
        <v>147</v>
      </c>
      <c r="D112" s="31" t="s">
        <v>176</v>
      </c>
      <c r="E112" s="30">
        <v>1975</v>
      </c>
      <c r="F112" s="32">
        <f t="shared" si="2"/>
        <v>39</v>
      </c>
      <c r="G112" s="31"/>
      <c r="H112" s="31" t="s">
        <v>177</v>
      </c>
      <c r="I112" s="64">
        <v>3.9386574074074074E-2</v>
      </c>
      <c r="J112" s="49">
        <f t="shared" si="3"/>
        <v>6.5060240963855422</v>
      </c>
      <c r="K112" s="57"/>
      <c r="L112" s="34"/>
      <c r="M112" s="34"/>
      <c r="N112" s="58"/>
      <c r="O112" s="52"/>
      <c r="P112" s="35">
        <v>30</v>
      </c>
      <c r="Q112" s="35"/>
      <c r="R112" s="35"/>
      <c r="S112" s="37"/>
    </row>
    <row r="113" spans="2:19">
      <c r="B113" s="29">
        <v>107</v>
      </c>
      <c r="C113" s="30">
        <v>102</v>
      </c>
      <c r="D113" s="31" t="s">
        <v>73</v>
      </c>
      <c r="E113" s="30">
        <v>1974</v>
      </c>
      <c r="F113" s="32">
        <f t="shared" si="2"/>
        <v>40</v>
      </c>
      <c r="G113" s="31"/>
      <c r="H113" s="31" t="s">
        <v>74</v>
      </c>
      <c r="I113" s="64">
        <v>3.9398148148148147E-2</v>
      </c>
      <c r="J113" s="49">
        <f t="shared" si="3"/>
        <v>6.5041128084606346</v>
      </c>
      <c r="K113" s="57"/>
      <c r="L113" s="34"/>
      <c r="M113" s="34">
        <v>4</v>
      </c>
      <c r="N113" s="58"/>
      <c r="O113" s="52"/>
      <c r="P113" s="35"/>
      <c r="Q113" s="35"/>
      <c r="R113" s="35"/>
      <c r="S113" s="37"/>
    </row>
    <row r="114" spans="2:19">
      <c r="B114" s="29">
        <v>108</v>
      </c>
      <c r="C114" s="30">
        <v>198</v>
      </c>
      <c r="D114" s="31" t="s">
        <v>178</v>
      </c>
      <c r="E114" s="30">
        <v>1979</v>
      </c>
      <c r="F114" s="32">
        <f t="shared" si="2"/>
        <v>35</v>
      </c>
      <c r="G114" s="31" t="s">
        <v>179</v>
      </c>
      <c r="H114" s="31" t="s">
        <v>59</v>
      </c>
      <c r="I114" s="64">
        <v>3.9432870370370368E-2</v>
      </c>
      <c r="J114" s="49">
        <f t="shared" si="3"/>
        <v>6.498385676548283</v>
      </c>
      <c r="K114" s="57"/>
      <c r="L114" s="34"/>
      <c r="M114" s="34"/>
      <c r="N114" s="58"/>
      <c r="O114" s="52"/>
      <c r="P114" s="35">
        <v>31</v>
      </c>
      <c r="Q114" s="35"/>
      <c r="R114" s="35"/>
      <c r="S114" s="37"/>
    </row>
    <row r="115" spans="2:19">
      <c r="B115" s="29">
        <v>109</v>
      </c>
      <c r="C115" s="30">
        <v>125</v>
      </c>
      <c r="D115" s="31" t="s">
        <v>180</v>
      </c>
      <c r="E115" s="30">
        <v>1978</v>
      </c>
      <c r="F115" s="32">
        <f t="shared" si="2"/>
        <v>36</v>
      </c>
      <c r="G115" s="31"/>
      <c r="H115" s="31" t="s">
        <v>181</v>
      </c>
      <c r="I115" s="64">
        <v>3.9444444444444442E-2</v>
      </c>
      <c r="J115" s="49">
        <f t="shared" si="3"/>
        <v>6.496478873239437</v>
      </c>
      <c r="K115" s="57"/>
      <c r="L115" s="34"/>
      <c r="M115" s="34"/>
      <c r="N115" s="58"/>
      <c r="O115" s="52"/>
      <c r="P115" s="35">
        <v>32</v>
      </c>
      <c r="Q115" s="35"/>
      <c r="R115" s="35"/>
      <c r="S115" s="37"/>
    </row>
    <row r="116" spans="2:19">
      <c r="B116" s="29">
        <v>110</v>
      </c>
      <c r="C116" s="30">
        <v>51</v>
      </c>
      <c r="D116" s="31" t="s">
        <v>0</v>
      </c>
      <c r="E116" s="30">
        <v>1995</v>
      </c>
      <c r="F116" s="32">
        <f t="shared" si="2"/>
        <v>19</v>
      </c>
      <c r="G116" s="31" t="s">
        <v>1</v>
      </c>
      <c r="H116" s="31" t="s">
        <v>2</v>
      </c>
      <c r="I116" s="64">
        <v>3.9525462962962964E-2</v>
      </c>
      <c r="J116" s="49">
        <f t="shared" si="3"/>
        <v>6.4831625183016097</v>
      </c>
      <c r="K116" s="60">
        <v>1</v>
      </c>
      <c r="L116" s="34"/>
      <c r="M116" s="34"/>
      <c r="N116" s="58"/>
      <c r="O116" s="52"/>
      <c r="P116" s="35"/>
      <c r="Q116" s="35"/>
      <c r="R116" s="35"/>
      <c r="S116" s="37"/>
    </row>
    <row r="117" spans="2:19">
      <c r="B117" s="29">
        <v>111</v>
      </c>
      <c r="C117" s="30">
        <v>217</v>
      </c>
      <c r="D117" s="31" t="s">
        <v>250</v>
      </c>
      <c r="E117" s="30">
        <v>1966</v>
      </c>
      <c r="F117" s="32">
        <f t="shared" si="2"/>
        <v>48</v>
      </c>
      <c r="G117" s="31"/>
      <c r="H117" s="31" t="s">
        <v>52</v>
      </c>
      <c r="I117" s="64">
        <v>3.9548611111111111E-2</v>
      </c>
      <c r="J117" s="49">
        <f t="shared" si="3"/>
        <v>6.4793678665496053</v>
      </c>
      <c r="K117" s="57"/>
      <c r="L117" s="34"/>
      <c r="M117" s="34"/>
      <c r="N117" s="58"/>
      <c r="O117" s="52"/>
      <c r="P117" s="35"/>
      <c r="Q117" s="35">
        <v>30</v>
      </c>
      <c r="R117" s="35"/>
      <c r="S117" s="37"/>
    </row>
    <row r="118" spans="2:19">
      <c r="B118" s="29">
        <v>112</v>
      </c>
      <c r="C118" s="30">
        <v>77</v>
      </c>
      <c r="D118" s="31" t="s">
        <v>298</v>
      </c>
      <c r="E118" s="30">
        <v>1960</v>
      </c>
      <c r="F118" s="32">
        <f t="shared" si="2"/>
        <v>54</v>
      </c>
      <c r="G118" s="31" t="s">
        <v>299</v>
      </c>
      <c r="H118" s="31" t="s">
        <v>300</v>
      </c>
      <c r="I118" s="64">
        <v>3.965277777777778E-2</v>
      </c>
      <c r="J118" s="49">
        <f t="shared" si="3"/>
        <v>6.4623467600700524</v>
      </c>
      <c r="K118" s="57"/>
      <c r="L118" s="34"/>
      <c r="M118" s="34"/>
      <c r="N118" s="58"/>
      <c r="O118" s="52"/>
      <c r="P118" s="35"/>
      <c r="Q118" s="35"/>
      <c r="R118" s="35">
        <v>21</v>
      </c>
      <c r="S118" s="37"/>
    </row>
    <row r="119" spans="2:19">
      <c r="B119" s="29">
        <v>113</v>
      </c>
      <c r="C119" s="30">
        <v>83</v>
      </c>
      <c r="D119" s="31" t="s">
        <v>301</v>
      </c>
      <c r="E119" s="30">
        <v>1962</v>
      </c>
      <c r="F119" s="32">
        <f t="shared" si="2"/>
        <v>52</v>
      </c>
      <c r="G119" s="31"/>
      <c r="H119" s="31" t="s">
        <v>302</v>
      </c>
      <c r="I119" s="64">
        <v>3.9699074074074074E-2</v>
      </c>
      <c r="J119" s="49">
        <f t="shared" si="3"/>
        <v>6.4548104956268215</v>
      </c>
      <c r="K119" s="57"/>
      <c r="L119" s="34"/>
      <c r="M119" s="34"/>
      <c r="N119" s="58"/>
      <c r="O119" s="52"/>
      <c r="P119" s="35"/>
      <c r="Q119" s="35"/>
      <c r="R119" s="35">
        <v>22</v>
      </c>
      <c r="S119" s="37"/>
    </row>
    <row r="120" spans="2:19">
      <c r="B120" s="29">
        <v>114</v>
      </c>
      <c r="C120" s="30">
        <v>175</v>
      </c>
      <c r="D120" s="31" t="s">
        <v>303</v>
      </c>
      <c r="E120" s="30">
        <v>1960</v>
      </c>
      <c r="F120" s="32">
        <f t="shared" si="2"/>
        <v>54</v>
      </c>
      <c r="G120" s="31" t="s">
        <v>36</v>
      </c>
      <c r="H120" s="31" t="s">
        <v>247</v>
      </c>
      <c r="I120" s="64">
        <v>3.9791666666666663E-2</v>
      </c>
      <c r="J120" s="49">
        <f t="shared" si="3"/>
        <v>6.4397905759162315</v>
      </c>
      <c r="K120" s="57"/>
      <c r="L120" s="34"/>
      <c r="M120" s="34"/>
      <c r="N120" s="58"/>
      <c r="O120" s="52"/>
      <c r="P120" s="35"/>
      <c r="Q120" s="35"/>
      <c r="R120" s="35">
        <v>23</v>
      </c>
      <c r="S120" s="37"/>
    </row>
    <row r="121" spans="2:19">
      <c r="B121" s="29">
        <v>115</v>
      </c>
      <c r="C121" s="30">
        <v>73</v>
      </c>
      <c r="D121" s="31" t="s">
        <v>96</v>
      </c>
      <c r="E121" s="30">
        <v>1960</v>
      </c>
      <c r="F121" s="32">
        <f t="shared" si="2"/>
        <v>54</v>
      </c>
      <c r="G121" s="31" t="s">
        <v>55</v>
      </c>
      <c r="H121" s="31" t="s">
        <v>56</v>
      </c>
      <c r="I121" s="64">
        <v>3.9988425925925927E-2</v>
      </c>
      <c r="J121" s="49">
        <f t="shared" si="3"/>
        <v>6.4081041968162085</v>
      </c>
      <c r="K121" s="57"/>
      <c r="L121" s="34"/>
      <c r="M121" s="34"/>
      <c r="N121" s="58">
        <v>5</v>
      </c>
      <c r="O121" s="52"/>
      <c r="P121" s="35"/>
      <c r="Q121" s="35"/>
      <c r="R121" s="35"/>
      <c r="S121" s="37"/>
    </row>
    <row r="122" spans="2:19">
      <c r="B122" s="29">
        <v>116</v>
      </c>
      <c r="C122" s="30">
        <v>199</v>
      </c>
      <c r="D122" s="31" t="s">
        <v>182</v>
      </c>
      <c r="E122" s="30">
        <v>1977</v>
      </c>
      <c r="F122" s="32">
        <f t="shared" si="2"/>
        <v>37</v>
      </c>
      <c r="G122" s="31" t="s">
        <v>183</v>
      </c>
      <c r="H122" s="31" t="s">
        <v>2</v>
      </c>
      <c r="I122" s="64">
        <v>0.04</v>
      </c>
      <c r="J122" s="49">
        <f t="shared" si="3"/>
        <v>6.40625</v>
      </c>
      <c r="K122" s="57"/>
      <c r="L122" s="34"/>
      <c r="M122" s="34"/>
      <c r="N122" s="58"/>
      <c r="O122" s="52"/>
      <c r="P122" s="35">
        <v>33</v>
      </c>
      <c r="Q122" s="35"/>
      <c r="R122" s="35"/>
      <c r="S122" s="37"/>
    </row>
    <row r="123" spans="2:19">
      <c r="B123" s="29">
        <v>117</v>
      </c>
      <c r="C123" s="30">
        <v>104</v>
      </c>
      <c r="D123" s="31" t="s">
        <v>184</v>
      </c>
      <c r="E123" s="30">
        <v>1976</v>
      </c>
      <c r="F123" s="32">
        <f t="shared" si="2"/>
        <v>38</v>
      </c>
      <c r="G123" s="31" t="s">
        <v>185</v>
      </c>
      <c r="H123" s="31" t="s">
        <v>186</v>
      </c>
      <c r="I123" s="64">
        <v>4.024305555555556E-2</v>
      </c>
      <c r="J123" s="49">
        <f t="shared" si="3"/>
        <v>6.3675582398619497</v>
      </c>
      <c r="K123" s="57"/>
      <c r="L123" s="34"/>
      <c r="M123" s="34"/>
      <c r="N123" s="58"/>
      <c r="O123" s="52"/>
      <c r="P123" s="35">
        <v>34</v>
      </c>
      <c r="Q123" s="35"/>
      <c r="R123" s="35"/>
      <c r="S123" s="37"/>
    </row>
    <row r="124" spans="2:19">
      <c r="B124" s="29">
        <v>118</v>
      </c>
      <c r="C124" s="30">
        <v>138</v>
      </c>
      <c r="D124" s="31" t="s">
        <v>75</v>
      </c>
      <c r="E124" s="30">
        <v>1972</v>
      </c>
      <c r="F124" s="32">
        <f t="shared" si="2"/>
        <v>42</v>
      </c>
      <c r="G124" s="31"/>
      <c r="H124" s="31" t="s">
        <v>76</v>
      </c>
      <c r="I124" s="64">
        <v>4.0347222222222222E-2</v>
      </c>
      <c r="J124" s="49">
        <f t="shared" si="3"/>
        <v>6.3511187607573145</v>
      </c>
      <c r="K124" s="57"/>
      <c r="L124" s="34"/>
      <c r="M124" s="34">
        <v>5</v>
      </c>
      <c r="N124" s="58"/>
      <c r="O124" s="52"/>
      <c r="P124" s="35"/>
      <c r="Q124" s="35"/>
      <c r="R124" s="35"/>
      <c r="S124" s="37"/>
    </row>
    <row r="125" spans="2:19">
      <c r="B125" s="29">
        <v>119</v>
      </c>
      <c r="C125" s="30">
        <v>87</v>
      </c>
      <c r="D125" s="31" t="s">
        <v>77</v>
      </c>
      <c r="E125" s="30">
        <v>1969</v>
      </c>
      <c r="F125" s="32">
        <f t="shared" si="2"/>
        <v>45</v>
      </c>
      <c r="G125" s="31"/>
      <c r="H125" s="31" t="s">
        <v>78</v>
      </c>
      <c r="I125" s="64">
        <v>4.0439814814814817E-2</v>
      </c>
      <c r="J125" s="49">
        <f t="shared" si="3"/>
        <v>6.3365769891242127</v>
      </c>
      <c r="K125" s="57"/>
      <c r="L125" s="34"/>
      <c r="M125" s="34">
        <v>6</v>
      </c>
      <c r="N125" s="58"/>
      <c r="O125" s="52"/>
      <c r="P125" s="35"/>
      <c r="Q125" s="35"/>
      <c r="R125" s="35"/>
      <c r="S125" s="37"/>
    </row>
    <row r="126" spans="2:19">
      <c r="B126" s="29">
        <v>120</v>
      </c>
      <c r="C126" s="30">
        <v>143</v>
      </c>
      <c r="D126" s="31" t="s">
        <v>304</v>
      </c>
      <c r="E126" s="30">
        <v>1964</v>
      </c>
      <c r="F126" s="32">
        <f t="shared" si="2"/>
        <v>50</v>
      </c>
      <c r="G126" s="31"/>
      <c r="H126" s="31" t="s">
        <v>305</v>
      </c>
      <c r="I126" s="64">
        <v>4.0451388888888891E-2</v>
      </c>
      <c r="J126" s="49">
        <f t="shared" si="3"/>
        <v>6.3347639484978533</v>
      </c>
      <c r="K126" s="57"/>
      <c r="L126" s="34"/>
      <c r="M126" s="34"/>
      <c r="N126" s="58"/>
      <c r="O126" s="52"/>
      <c r="P126" s="35"/>
      <c r="Q126" s="35"/>
      <c r="R126" s="35">
        <v>24</v>
      </c>
      <c r="S126" s="37"/>
    </row>
    <row r="127" spans="2:19">
      <c r="B127" s="29">
        <v>121</v>
      </c>
      <c r="C127" s="30">
        <v>193</v>
      </c>
      <c r="D127" s="31" t="s">
        <v>328</v>
      </c>
      <c r="E127" s="30">
        <v>1951</v>
      </c>
      <c r="F127" s="32">
        <f t="shared" si="2"/>
        <v>63</v>
      </c>
      <c r="G127" s="31" t="s">
        <v>524</v>
      </c>
      <c r="H127" s="31" t="s">
        <v>329</v>
      </c>
      <c r="I127" s="64">
        <v>4.0532407407407406E-2</v>
      </c>
      <c r="J127" s="49">
        <f t="shared" si="3"/>
        <v>6.3221016561964598</v>
      </c>
      <c r="K127" s="57"/>
      <c r="L127" s="34"/>
      <c r="M127" s="34"/>
      <c r="N127" s="58"/>
      <c r="O127" s="52"/>
      <c r="P127" s="35"/>
      <c r="Q127" s="35"/>
      <c r="R127" s="35"/>
      <c r="S127" s="37">
        <v>8</v>
      </c>
    </row>
    <row r="128" spans="2:19">
      <c r="B128" s="29">
        <v>122</v>
      </c>
      <c r="C128" s="30">
        <v>108</v>
      </c>
      <c r="D128" s="31" t="s">
        <v>34</v>
      </c>
      <c r="E128" s="30">
        <v>1999</v>
      </c>
      <c r="F128" s="32">
        <f t="shared" si="2"/>
        <v>15</v>
      </c>
      <c r="G128" s="31"/>
      <c r="H128" s="31" t="s">
        <v>13</v>
      </c>
      <c r="I128" s="64">
        <v>4.0613425925925928E-2</v>
      </c>
      <c r="J128" s="49">
        <f t="shared" si="3"/>
        <v>6.3094898831575943</v>
      </c>
      <c r="K128" s="57"/>
      <c r="L128" s="34"/>
      <c r="M128" s="34"/>
      <c r="N128" s="58"/>
      <c r="O128" s="52">
        <v>10</v>
      </c>
      <c r="P128" s="35"/>
      <c r="Q128" s="35"/>
      <c r="R128" s="35"/>
      <c r="S128" s="37"/>
    </row>
    <row r="129" spans="2:19">
      <c r="B129" s="29">
        <v>123</v>
      </c>
      <c r="C129" s="30">
        <v>151</v>
      </c>
      <c r="D129" s="31" t="s">
        <v>306</v>
      </c>
      <c r="E129" s="30">
        <v>1956</v>
      </c>
      <c r="F129" s="32">
        <f t="shared" si="2"/>
        <v>58</v>
      </c>
      <c r="G129" s="31" t="s">
        <v>307</v>
      </c>
      <c r="H129" s="31" t="s">
        <v>52</v>
      </c>
      <c r="I129" s="64">
        <v>4.0648148148148149E-2</v>
      </c>
      <c r="J129" s="49">
        <f t="shared" si="3"/>
        <v>6.3041002277904328</v>
      </c>
      <c r="K129" s="57"/>
      <c r="L129" s="34"/>
      <c r="M129" s="34"/>
      <c r="N129" s="58"/>
      <c r="O129" s="52"/>
      <c r="P129" s="35"/>
      <c r="Q129" s="35"/>
      <c r="R129" s="35">
        <v>25</v>
      </c>
      <c r="S129" s="37"/>
    </row>
    <row r="130" spans="2:19">
      <c r="B130" s="29">
        <v>124</v>
      </c>
      <c r="C130" s="30">
        <v>90</v>
      </c>
      <c r="D130" s="31" t="s">
        <v>187</v>
      </c>
      <c r="E130" s="30">
        <v>1984</v>
      </c>
      <c r="F130" s="32">
        <f t="shared" si="2"/>
        <v>30</v>
      </c>
      <c r="G130" s="31" t="s">
        <v>171</v>
      </c>
      <c r="H130" s="31" t="s">
        <v>188</v>
      </c>
      <c r="I130" s="64">
        <v>4.0925925925925928E-2</v>
      </c>
      <c r="J130" s="49">
        <f t="shared" si="3"/>
        <v>6.2613122171945701</v>
      </c>
      <c r="K130" s="57"/>
      <c r="L130" s="34"/>
      <c r="M130" s="34"/>
      <c r="N130" s="58"/>
      <c r="O130" s="52"/>
      <c r="P130" s="35">
        <v>35</v>
      </c>
      <c r="Q130" s="35"/>
      <c r="R130" s="35"/>
      <c r="S130" s="37"/>
    </row>
    <row r="131" spans="2:19">
      <c r="B131" s="29">
        <v>125</v>
      </c>
      <c r="C131" s="30">
        <v>82</v>
      </c>
      <c r="D131" s="31" t="s">
        <v>49</v>
      </c>
      <c r="E131" s="30">
        <v>1980</v>
      </c>
      <c r="F131" s="32">
        <f t="shared" si="2"/>
        <v>34</v>
      </c>
      <c r="G131" s="31"/>
      <c r="H131" s="31" t="s">
        <v>50</v>
      </c>
      <c r="I131" s="64">
        <v>4.1273148148148149E-2</v>
      </c>
      <c r="J131" s="49">
        <f t="shared" si="3"/>
        <v>6.208637128435222</v>
      </c>
      <c r="K131" s="57"/>
      <c r="L131" s="34">
        <v>4</v>
      </c>
      <c r="M131" s="34"/>
      <c r="N131" s="58"/>
      <c r="O131" s="52"/>
      <c r="P131" s="35"/>
      <c r="Q131" s="35"/>
      <c r="R131" s="35"/>
      <c r="S131" s="37"/>
    </row>
    <row r="132" spans="2:19">
      <c r="B132" s="29">
        <v>126</v>
      </c>
      <c r="C132" s="30">
        <v>146</v>
      </c>
      <c r="D132" s="31" t="s">
        <v>189</v>
      </c>
      <c r="E132" s="30">
        <v>1983</v>
      </c>
      <c r="F132" s="32">
        <f t="shared" si="2"/>
        <v>31</v>
      </c>
      <c r="G132" s="31"/>
      <c r="H132" s="31" t="s">
        <v>190</v>
      </c>
      <c r="I132" s="64">
        <v>4.1412037037037039E-2</v>
      </c>
      <c r="J132" s="49">
        <f t="shared" si="3"/>
        <v>6.1878144214645054</v>
      </c>
      <c r="K132" s="57"/>
      <c r="L132" s="34"/>
      <c r="M132" s="34"/>
      <c r="N132" s="58"/>
      <c r="O132" s="52"/>
      <c r="P132" s="35">
        <v>36</v>
      </c>
      <c r="Q132" s="35"/>
      <c r="R132" s="35"/>
      <c r="S132" s="37"/>
    </row>
    <row r="133" spans="2:19">
      <c r="B133" s="29">
        <v>127</v>
      </c>
      <c r="C133" s="30">
        <v>221</v>
      </c>
      <c r="D133" s="31" t="s">
        <v>37</v>
      </c>
      <c r="E133" s="30">
        <v>1995</v>
      </c>
      <c r="F133" s="32">
        <f t="shared" si="2"/>
        <v>19</v>
      </c>
      <c r="G133" s="31"/>
      <c r="H133" s="31" t="s">
        <v>38</v>
      </c>
      <c r="I133" s="64">
        <v>4.1435185185185179E-2</v>
      </c>
      <c r="J133" s="49">
        <f t="shared" si="3"/>
        <v>6.1843575418994421</v>
      </c>
      <c r="K133" s="57"/>
      <c r="L133" s="34"/>
      <c r="M133" s="34"/>
      <c r="N133" s="58"/>
      <c r="O133" s="52">
        <v>12</v>
      </c>
      <c r="P133" s="35"/>
      <c r="Q133" s="35"/>
      <c r="R133" s="35"/>
      <c r="S133" s="37"/>
    </row>
    <row r="134" spans="2:19">
      <c r="B134" s="29">
        <v>128</v>
      </c>
      <c r="C134" s="30">
        <v>91</v>
      </c>
      <c r="D134" s="31" t="s">
        <v>330</v>
      </c>
      <c r="E134" s="30">
        <v>1954</v>
      </c>
      <c r="F134" s="32">
        <f t="shared" si="2"/>
        <v>60</v>
      </c>
      <c r="G134" s="31" t="s">
        <v>331</v>
      </c>
      <c r="H134" s="31" t="s">
        <v>269</v>
      </c>
      <c r="I134" s="64">
        <v>4.162037037037037E-2</v>
      </c>
      <c r="J134" s="49">
        <f t="shared" si="3"/>
        <v>6.156840934371524</v>
      </c>
      <c r="K134" s="57"/>
      <c r="L134" s="34"/>
      <c r="M134" s="34"/>
      <c r="N134" s="58"/>
      <c r="O134" s="52"/>
      <c r="P134" s="35"/>
      <c r="Q134" s="35"/>
      <c r="R134" s="35"/>
      <c r="S134" s="37">
        <v>9</v>
      </c>
    </row>
    <row r="135" spans="2:19">
      <c r="B135" s="29">
        <v>129</v>
      </c>
      <c r="C135" s="30">
        <v>119</v>
      </c>
      <c r="D135" s="31" t="s">
        <v>97</v>
      </c>
      <c r="E135" s="30">
        <v>1962</v>
      </c>
      <c r="F135" s="32">
        <f t="shared" si="2"/>
        <v>52</v>
      </c>
      <c r="G135" s="31" t="s">
        <v>1</v>
      </c>
      <c r="H135" s="31" t="s">
        <v>63</v>
      </c>
      <c r="I135" s="64">
        <v>4.1631944444444451E-2</v>
      </c>
      <c r="J135" s="49">
        <f t="shared" si="3"/>
        <v>6.1551292743953283</v>
      </c>
      <c r="K135" s="57"/>
      <c r="L135" s="34"/>
      <c r="M135" s="34"/>
      <c r="N135" s="58">
        <v>6</v>
      </c>
      <c r="O135" s="52"/>
      <c r="P135" s="35"/>
      <c r="Q135" s="35"/>
      <c r="R135" s="35"/>
      <c r="S135" s="37"/>
    </row>
    <row r="136" spans="2:19">
      <c r="B136" s="29">
        <v>130</v>
      </c>
      <c r="C136" s="30">
        <v>161</v>
      </c>
      <c r="D136" s="31" t="s">
        <v>3</v>
      </c>
      <c r="E136" s="30">
        <v>1996</v>
      </c>
      <c r="F136" s="32">
        <f t="shared" ref="F136:F199" si="4">2014-E136</f>
        <v>18</v>
      </c>
      <c r="G136" s="31"/>
      <c r="H136" s="31" t="s">
        <v>4</v>
      </c>
      <c r="I136" s="33">
        <v>4.1712962962962959E-2</v>
      </c>
      <c r="J136" s="49">
        <f t="shared" ref="J136:J199" si="5">$A$4/I136*$A$5</f>
        <v>6.1431742508324092</v>
      </c>
      <c r="K136" s="57">
        <v>2</v>
      </c>
      <c r="L136" s="34"/>
      <c r="M136" s="34"/>
      <c r="N136" s="58"/>
      <c r="O136" s="52"/>
      <c r="P136" s="35"/>
      <c r="Q136" s="35"/>
      <c r="R136" s="35"/>
      <c r="S136" s="37"/>
    </row>
    <row r="137" spans="2:19">
      <c r="B137" s="29">
        <v>131</v>
      </c>
      <c r="C137" s="30">
        <v>172</v>
      </c>
      <c r="D137" s="31" t="s">
        <v>251</v>
      </c>
      <c r="E137" s="30">
        <v>1969</v>
      </c>
      <c r="F137" s="32">
        <f t="shared" si="4"/>
        <v>45</v>
      </c>
      <c r="G137" s="31" t="s">
        <v>36</v>
      </c>
      <c r="H137" s="31" t="s">
        <v>13</v>
      </c>
      <c r="I137" s="33">
        <v>4.1863425925925929E-2</v>
      </c>
      <c r="J137" s="49">
        <f t="shared" si="5"/>
        <v>6.1210948299695875</v>
      </c>
      <c r="K137" s="57"/>
      <c r="L137" s="34"/>
      <c r="M137" s="34"/>
      <c r="N137" s="58"/>
      <c r="O137" s="52"/>
      <c r="P137" s="35"/>
      <c r="Q137" s="35">
        <v>31</v>
      </c>
      <c r="R137" s="35"/>
      <c r="S137" s="37"/>
    </row>
    <row r="138" spans="2:19">
      <c r="B138" s="29">
        <v>132</v>
      </c>
      <c r="C138" s="30">
        <v>124</v>
      </c>
      <c r="D138" s="31" t="s">
        <v>308</v>
      </c>
      <c r="E138" s="30">
        <v>1963</v>
      </c>
      <c r="F138" s="32">
        <f t="shared" si="4"/>
        <v>51</v>
      </c>
      <c r="G138" s="31" t="s">
        <v>55</v>
      </c>
      <c r="H138" s="31" t="s">
        <v>56</v>
      </c>
      <c r="I138" s="33">
        <v>4.2013888888888885E-2</v>
      </c>
      <c r="J138" s="49">
        <f t="shared" si="5"/>
        <v>6.0991735537190088</v>
      </c>
      <c r="K138" s="57"/>
      <c r="L138" s="34"/>
      <c r="M138" s="34"/>
      <c r="N138" s="58"/>
      <c r="O138" s="52"/>
      <c r="P138" s="35"/>
      <c r="Q138" s="35"/>
      <c r="R138" s="35">
        <v>26</v>
      </c>
      <c r="S138" s="37"/>
    </row>
    <row r="139" spans="2:19">
      <c r="B139" s="29">
        <v>133</v>
      </c>
      <c r="C139" s="30">
        <v>109</v>
      </c>
      <c r="D139" s="31" t="s">
        <v>309</v>
      </c>
      <c r="E139" s="30">
        <v>1964</v>
      </c>
      <c r="F139" s="32">
        <f t="shared" si="4"/>
        <v>50</v>
      </c>
      <c r="G139" s="31" t="s">
        <v>310</v>
      </c>
      <c r="H139" s="31" t="s">
        <v>181</v>
      </c>
      <c r="I139" s="33">
        <v>4.2025462962962966E-2</v>
      </c>
      <c r="J139" s="49">
        <f t="shared" si="5"/>
        <v>6.0974938033599564</v>
      </c>
      <c r="K139" s="57"/>
      <c r="L139" s="34"/>
      <c r="M139" s="34"/>
      <c r="N139" s="58"/>
      <c r="O139" s="52"/>
      <c r="P139" s="35"/>
      <c r="Q139" s="35"/>
      <c r="R139" s="35">
        <v>27</v>
      </c>
      <c r="S139" s="37"/>
    </row>
    <row r="140" spans="2:19">
      <c r="B140" s="29">
        <v>134</v>
      </c>
      <c r="C140" s="30">
        <v>118</v>
      </c>
      <c r="D140" s="31" t="s">
        <v>79</v>
      </c>
      <c r="E140" s="30">
        <v>1972</v>
      </c>
      <c r="F140" s="32">
        <f t="shared" si="4"/>
        <v>42</v>
      </c>
      <c r="G140" s="31"/>
      <c r="H140" s="31" t="s">
        <v>52</v>
      </c>
      <c r="I140" s="33">
        <v>4.2083333333333334E-2</v>
      </c>
      <c r="J140" s="49">
        <f t="shared" si="5"/>
        <v>6.0891089108910892</v>
      </c>
      <c r="K140" s="57"/>
      <c r="L140" s="34"/>
      <c r="M140" s="34">
        <v>7</v>
      </c>
      <c r="N140" s="58"/>
      <c r="O140" s="52"/>
      <c r="P140" s="35"/>
      <c r="Q140" s="35"/>
      <c r="R140" s="35"/>
      <c r="S140" s="37"/>
    </row>
    <row r="141" spans="2:19">
      <c r="B141" s="29">
        <v>135</v>
      </c>
      <c r="C141" s="30">
        <v>183</v>
      </c>
      <c r="D141" s="31" t="s">
        <v>332</v>
      </c>
      <c r="E141" s="30">
        <v>1951</v>
      </c>
      <c r="F141" s="32">
        <f t="shared" si="4"/>
        <v>63</v>
      </c>
      <c r="G141" s="31" t="s">
        <v>333</v>
      </c>
      <c r="H141" s="31" t="s">
        <v>116</v>
      </c>
      <c r="I141" s="33">
        <v>4.2141203703703702E-2</v>
      </c>
      <c r="J141" s="49">
        <f t="shared" si="5"/>
        <v>6.0807470475144196</v>
      </c>
      <c r="K141" s="57"/>
      <c r="L141" s="34"/>
      <c r="M141" s="34"/>
      <c r="N141" s="58"/>
      <c r="O141" s="52"/>
      <c r="P141" s="35"/>
      <c r="Q141" s="35"/>
      <c r="R141" s="35"/>
      <c r="S141" s="37">
        <v>10</v>
      </c>
    </row>
    <row r="142" spans="2:19">
      <c r="B142" s="29">
        <v>136</v>
      </c>
      <c r="C142" s="30">
        <v>85</v>
      </c>
      <c r="D142" s="31" t="s">
        <v>311</v>
      </c>
      <c r="E142" s="30">
        <v>1960</v>
      </c>
      <c r="F142" s="32">
        <f t="shared" si="4"/>
        <v>54</v>
      </c>
      <c r="G142" s="31"/>
      <c r="H142" s="31" t="s">
        <v>2</v>
      </c>
      <c r="I142" s="33">
        <v>4.223379629629629E-2</v>
      </c>
      <c r="J142" s="49">
        <f t="shared" si="5"/>
        <v>6.0674157303370793</v>
      </c>
      <c r="K142" s="57"/>
      <c r="L142" s="34"/>
      <c r="M142" s="34"/>
      <c r="N142" s="58"/>
      <c r="O142" s="52"/>
      <c r="P142" s="35"/>
      <c r="Q142" s="35"/>
      <c r="R142" s="35">
        <v>28</v>
      </c>
      <c r="S142" s="37"/>
    </row>
    <row r="143" spans="2:19">
      <c r="B143" s="29">
        <v>137</v>
      </c>
      <c r="C143" s="30">
        <v>220</v>
      </c>
      <c r="D143" s="31" t="s">
        <v>334</v>
      </c>
      <c r="E143" s="30">
        <v>1954</v>
      </c>
      <c r="F143" s="32">
        <f t="shared" si="4"/>
        <v>60</v>
      </c>
      <c r="G143" s="31" t="s">
        <v>61</v>
      </c>
      <c r="H143" s="31" t="s">
        <v>38</v>
      </c>
      <c r="I143" s="33">
        <v>4.2372685185185187E-2</v>
      </c>
      <c r="J143" s="49">
        <f t="shared" si="5"/>
        <v>6.0475279978148047</v>
      </c>
      <c r="K143" s="57"/>
      <c r="L143" s="34"/>
      <c r="M143" s="34"/>
      <c r="N143" s="58"/>
      <c r="O143" s="52"/>
      <c r="P143" s="35"/>
      <c r="Q143" s="35"/>
      <c r="R143" s="35"/>
      <c r="S143" s="37">
        <v>11</v>
      </c>
    </row>
    <row r="144" spans="2:19">
      <c r="B144" s="29">
        <v>138</v>
      </c>
      <c r="C144" s="30">
        <v>167</v>
      </c>
      <c r="D144" s="31" t="s">
        <v>335</v>
      </c>
      <c r="E144" s="30">
        <v>1953</v>
      </c>
      <c r="F144" s="32">
        <f t="shared" si="4"/>
        <v>61</v>
      </c>
      <c r="G144" s="31" t="s">
        <v>336</v>
      </c>
      <c r="H144" s="31" t="s">
        <v>2</v>
      </c>
      <c r="I144" s="33">
        <v>4.2418981481481481E-2</v>
      </c>
      <c r="J144" s="49">
        <f t="shared" si="5"/>
        <v>6.0409276944065491</v>
      </c>
      <c r="K144" s="57"/>
      <c r="L144" s="34"/>
      <c r="M144" s="34"/>
      <c r="N144" s="58"/>
      <c r="O144" s="52"/>
      <c r="P144" s="35"/>
      <c r="Q144" s="35"/>
      <c r="R144" s="35"/>
      <c r="S144" s="37">
        <v>12</v>
      </c>
    </row>
    <row r="145" spans="2:19">
      <c r="B145" s="29">
        <v>139</v>
      </c>
      <c r="C145" s="30">
        <v>152</v>
      </c>
      <c r="D145" s="31" t="s">
        <v>80</v>
      </c>
      <c r="E145" s="30">
        <v>1970</v>
      </c>
      <c r="F145" s="32">
        <f t="shared" si="4"/>
        <v>44</v>
      </c>
      <c r="G145" s="31"/>
      <c r="H145" s="31" t="s">
        <v>81</v>
      </c>
      <c r="I145" s="33">
        <v>4.2488425925925923E-2</v>
      </c>
      <c r="J145" s="49">
        <f t="shared" si="5"/>
        <v>6.0310542086624901</v>
      </c>
      <c r="K145" s="57"/>
      <c r="L145" s="34"/>
      <c r="M145" s="34">
        <v>8</v>
      </c>
      <c r="N145" s="58"/>
      <c r="O145" s="52"/>
      <c r="P145" s="35"/>
      <c r="Q145" s="35"/>
      <c r="R145" s="35"/>
      <c r="S145" s="37"/>
    </row>
    <row r="146" spans="2:19">
      <c r="B146" s="29">
        <v>140</v>
      </c>
      <c r="C146" s="30">
        <v>219</v>
      </c>
      <c r="D146" s="31" t="s">
        <v>252</v>
      </c>
      <c r="E146" s="30">
        <v>1968</v>
      </c>
      <c r="F146" s="32">
        <f t="shared" si="4"/>
        <v>46</v>
      </c>
      <c r="G146" s="31"/>
      <c r="H146" s="31" t="s">
        <v>13</v>
      </c>
      <c r="I146" s="33">
        <v>4.252314814814815E-2</v>
      </c>
      <c r="J146" s="49">
        <f t="shared" si="5"/>
        <v>6.0261295590636905</v>
      </c>
      <c r="K146" s="57"/>
      <c r="L146" s="34"/>
      <c r="M146" s="34"/>
      <c r="N146" s="58"/>
      <c r="O146" s="52"/>
      <c r="P146" s="35"/>
      <c r="Q146" s="35">
        <v>32</v>
      </c>
      <c r="R146" s="35"/>
      <c r="S146" s="37"/>
    </row>
    <row r="147" spans="2:19">
      <c r="B147" s="29">
        <v>141</v>
      </c>
      <c r="C147" s="30">
        <v>215</v>
      </c>
      <c r="D147" s="31" t="s">
        <v>98</v>
      </c>
      <c r="E147" s="30">
        <v>1958</v>
      </c>
      <c r="F147" s="32">
        <f t="shared" si="4"/>
        <v>56</v>
      </c>
      <c r="G147" s="31" t="s">
        <v>11</v>
      </c>
      <c r="H147" s="31" t="s">
        <v>99</v>
      </c>
      <c r="I147" s="33">
        <v>4.2546296296296297E-2</v>
      </c>
      <c r="J147" s="49">
        <f t="shared" si="5"/>
        <v>6.022850924918389</v>
      </c>
      <c r="K147" s="57"/>
      <c r="L147" s="34"/>
      <c r="M147" s="34"/>
      <c r="N147" s="58">
        <v>7</v>
      </c>
      <c r="O147" s="52"/>
      <c r="P147" s="35"/>
      <c r="Q147" s="35"/>
      <c r="R147" s="35"/>
      <c r="S147" s="37"/>
    </row>
    <row r="148" spans="2:19">
      <c r="B148" s="29">
        <v>142</v>
      </c>
      <c r="C148" s="30">
        <v>48</v>
      </c>
      <c r="D148" s="31" t="s">
        <v>337</v>
      </c>
      <c r="E148" s="30">
        <v>1954</v>
      </c>
      <c r="F148" s="32">
        <f t="shared" si="4"/>
        <v>60</v>
      </c>
      <c r="G148" s="31"/>
      <c r="H148" s="31" t="s">
        <v>338</v>
      </c>
      <c r="I148" s="33">
        <v>4.2581018518518525E-2</v>
      </c>
      <c r="J148" s="49">
        <f t="shared" si="5"/>
        <v>6.0179396575156279</v>
      </c>
      <c r="K148" s="57"/>
      <c r="L148" s="34"/>
      <c r="M148" s="34"/>
      <c r="N148" s="58"/>
      <c r="O148" s="52"/>
      <c r="P148" s="35"/>
      <c r="Q148" s="35"/>
      <c r="R148" s="35"/>
      <c r="S148" s="37">
        <v>13</v>
      </c>
    </row>
    <row r="149" spans="2:19">
      <c r="B149" s="29">
        <v>143</v>
      </c>
      <c r="C149" s="30">
        <v>191</v>
      </c>
      <c r="D149" s="31" t="s">
        <v>312</v>
      </c>
      <c r="E149" s="30">
        <v>1963</v>
      </c>
      <c r="F149" s="32">
        <f t="shared" si="4"/>
        <v>51</v>
      </c>
      <c r="G149" s="31" t="s">
        <v>61</v>
      </c>
      <c r="H149" s="31" t="s">
        <v>38</v>
      </c>
      <c r="I149" s="33">
        <v>4.2627314814814819E-2</v>
      </c>
      <c r="J149" s="49">
        <f t="shared" si="5"/>
        <v>6.0114037469454242</v>
      </c>
      <c r="K149" s="57"/>
      <c r="L149" s="34"/>
      <c r="M149" s="34"/>
      <c r="N149" s="58"/>
      <c r="O149" s="52"/>
      <c r="P149" s="35"/>
      <c r="Q149" s="35"/>
      <c r="R149" s="35">
        <v>29</v>
      </c>
      <c r="S149" s="37"/>
    </row>
    <row r="150" spans="2:19">
      <c r="B150" s="29">
        <v>144</v>
      </c>
      <c r="C150" s="30">
        <v>94</v>
      </c>
      <c r="D150" s="31" t="s">
        <v>51</v>
      </c>
      <c r="E150" s="30">
        <v>1985</v>
      </c>
      <c r="F150" s="32">
        <f t="shared" si="4"/>
        <v>29</v>
      </c>
      <c r="G150" s="31"/>
      <c r="H150" s="31" t="s">
        <v>52</v>
      </c>
      <c r="I150" s="33">
        <v>4.2638888888888893E-2</v>
      </c>
      <c r="J150" s="49">
        <f t="shared" si="5"/>
        <v>6.0097719869706836</v>
      </c>
      <c r="K150" s="57"/>
      <c r="L150" s="34">
        <v>5</v>
      </c>
      <c r="M150" s="34"/>
      <c r="N150" s="58"/>
      <c r="O150" s="52"/>
      <c r="P150" s="35"/>
      <c r="Q150" s="35"/>
      <c r="R150" s="35"/>
      <c r="S150" s="37"/>
    </row>
    <row r="151" spans="2:19">
      <c r="B151" s="29">
        <v>145</v>
      </c>
      <c r="C151" s="30">
        <v>207</v>
      </c>
      <c r="D151" s="31" t="s">
        <v>5</v>
      </c>
      <c r="E151" s="30">
        <v>1997</v>
      </c>
      <c r="F151" s="32">
        <f t="shared" si="4"/>
        <v>17</v>
      </c>
      <c r="G151" s="31"/>
      <c r="H151" s="31" t="s">
        <v>6</v>
      </c>
      <c r="I151" s="33">
        <v>4.2766203703703702E-2</v>
      </c>
      <c r="J151" s="49">
        <f t="shared" si="5"/>
        <v>5.9918809201623819</v>
      </c>
      <c r="K151" s="57">
        <v>3</v>
      </c>
      <c r="L151" s="34"/>
      <c r="M151" s="34"/>
      <c r="N151" s="58"/>
      <c r="O151" s="52"/>
      <c r="P151" s="35"/>
      <c r="Q151" s="35"/>
      <c r="R151" s="35"/>
      <c r="S151" s="37"/>
    </row>
    <row r="152" spans="2:19">
      <c r="B152" s="29">
        <v>146</v>
      </c>
      <c r="C152" s="30">
        <v>100</v>
      </c>
      <c r="D152" s="31" t="s">
        <v>253</v>
      </c>
      <c r="E152" s="30">
        <v>1966</v>
      </c>
      <c r="F152" s="32">
        <f t="shared" si="4"/>
        <v>48</v>
      </c>
      <c r="G152" s="31" t="s">
        <v>254</v>
      </c>
      <c r="H152" s="31" t="s">
        <v>13</v>
      </c>
      <c r="I152" s="33">
        <v>4.282407407407407E-2</v>
      </c>
      <c r="J152" s="49">
        <f t="shared" si="5"/>
        <v>5.9837837837837853</v>
      </c>
      <c r="K152" s="57"/>
      <c r="L152" s="34"/>
      <c r="M152" s="34"/>
      <c r="N152" s="58"/>
      <c r="O152" s="52"/>
      <c r="P152" s="35"/>
      <c r="Q152" s="35">
        <v>33</v>
      </c>
      <c r="R152" s="35"/>
      <c r="S152" s="37"/>
    </row>
    <row r="153" spans="2:19">
      <c r="B153" s="29">
        <v>147</v>
      </c>
      <c r="C153" s="30">
        <v>174</v>
      </c>
      <c r="D153" s="31" t="s">
        <v>53</v>
      </c>
      <c r="E153" s="30">
        <v>1976</v>
      </c>
      <c r="F153" s="32">
        <f t="shared" si="4"/>
        <v>38</v>
      </c>
      <c r="G153" s="31" t="s">
        <v>36</v>
      </c>
      <c r="H153" s="31" t="s">
        <v>13</v>
      </c>
      <c r="I153" s="33">
        <v>4.2986111111111114E-2</v>
      </c>
      <c r="J153" s="49">
        <f t="shared" si="5"/>
        <v>5.9612277867528265</v>
      </c>
      <c r="K153" s="57"/>
      <c r="L153" s="34">
        <v>6</v>
      </c>
      <c r="M153" s="34"/>
      <c r="N153" s="58"/>
      <c r="O153" s="52"/>
      <c r="P153" s="35"/>
      <c r="Q153" s="35"/>
      <c r="R153" s="35"/>
      <c r="S153" s="37"/>
    </row>
    <row r="154" spans="2:19">
      <c r="B154" s="29">
        <v>148</v>
      </c>
      <c r="C154" s="30">
        <v>140</v>
      </c>
      <c r="D154" s="31" t="s">
        <v>313</v>
      </c>
      <c r="E154" s="30">
        <v>1961</v>
      </c>
      <c r="F154" s="32">
        <f t="shared" si="4"/>
        <v>53</v>
      </c>
      <c r="G154" s="31" t="s">
        <v>55</v>
      </c>
      <c r="H154" s="31" t="s">
        <v>56</v>
      </c>
      <c r="I154" s="33">
        <v>4.311342592592593E-2</v>
      </c>
      <c r="J154" s="49">
        <f t="shared" si="5"/>
        <v>5.9436241610738252</v>
      </c>
      <c r="K154" s="57"/>
      <c r="L154" s="34"/>
      <c r="M154" s="34"/>
      <c r="N154" s="58"/>
      <c r="O154" s="52"/>
      <c r="P154" s="35"/>
      <c r="Q154" s="35"/>
      <c r="R154" s="35">
        <v>30</v>
      </c>
      <c r="S154" s="37"/>
    </row>
    <row r="155" spans="2:19">
      <c r="B155" s="29">
        <v>149</v>
      </c>
      <c r="C155" s="30">
        <v>120</v>
      </c>
      <c r="D155" s="31" t="s">
        <v>191</v>
      </c>
      <c r="E155" s="30">
        <v>1981</v>
      </c>
      <c r="F155" s="32">
        <f t="shared" si="4"/>
        <v>33</v>
      </c>
      <c r="G155" s="31"/>
      <c r="H155" s="31" t="s">
        <v>177</v>
      </c>
      <c r="I155" s="33">
        <v>4.3194444444444445E-2</v>
      </c>
      <c r="J155" s="49">
        <f t="shared" si="5"/>
        <v>5.932475884244373</v>
      </c>
      <c r="K155" s="57"/>
      <c r="L155" s="34"/>
      <c r="M155" s="34"/>
      <c r="N155" s="58"/>
      <c r="O155" s="52"/>
      <c r="P155" s="35">
        <v>37</v>
      </c>
      <c r="Q155" s="35"/>
      <c r="R155" s="35"/>
      <c r="S155" s="37"/>
    </row>
    <row r="156" spans="2:19">
      <c r="B156" s="29">
        <v>150</v>
      </c>
      <c r="C156" s="30">
        <v>42</v>
      </c>
      <c r="D156" s="31" t="s">
        <v>255</v>
      </c>
      <c r="E156" s="30">
        <v>1969</v>
      </c>
      <c r="F156" s="32">
        <f t="shared" si="4"/>
        <v>45</v>
      </c>
      <c r="G156" s="31"/>
      <c r="H156" s="31" t="s">
        <v>256</v>
      </c>
      <c r="I156" s="33">
        <v>4.341435185185185E-2</v>
      </c>
      <c r="J156" s="49">
        <f t="shared" si="5"/>
        <v>5.9024260197280727</v>
      </c>
      <c r="K156" s="57"/>
      <c r="L156" s="34"/>
      <c r="M156" s="34"/>
      <c r="N156" s="58"/>
      <c r="O156" s="52"/>
      <c r="P156" s="35"/>
      <c r="Q156" s="35">
        <v>34</v>
      </c>
      <c r="R156" s="35"/>
      <c r="S156" s="37"/>
    </row>
    <row r="157" spans="2:19">
      <c r="B157" s="29">
        <v>151</v>
      </c>
      <c r="C157" s="30">
        <v>179</v>
      </c>
      <c r="D157" s="31" t="s">
        <v>82</v>
      </c>
      <c r="E157" s="30">
        <v>1968</v>
      </c>
      <c r="F157" s="32">
        <f t="shared" si="4"/>
        <v>46</v>
      </c>
      <c r="G157" s="31" t="s">
        <v>83</v>
      </c>
      <c r="H157" s="31" t="s">
        <v>2</v>
      </c>
      <c r="I157" s="33">
        <v>4.355324074074074E-2</v>
      </c>
      <c r="J157" s="49">
        <f t="shared" si="5"/>
        <v>5.8836035078394895</v>
      </c>
      <c r="K157" s="57"/>
      <c r="L157" s="34"/>
      <c r="M157" s="34">
        <v>9</v>
      </c>
      <c r="N157" s="58"/>
      <c r="O157" s="52"/>
      <c r="P157" s="35"/>
      <c r="Q157" s="35"/>
      <c r="R157" s="35"/>
      <c r="S157" s="37"/>
    </row>
    <row r="158" spans="2:19">
      <c r="B158" s="29">
        <v>152</v>
      </c>
      <c r="C158" s="30">
        <v>135</v>
      </c>
      <c r="D158" s="31" t="s">
        <v>84</v>
      </c>
      <c r="E158" s="30">
        <v>1971</v>
      </c>
      <c r="F158" s="32">
        <f t="shared" si="4"/>
        <v>43</v>
      </c>
      <c r="G158" s="31"/>
      <c r="H158" s="31" t="s">
        <v>85</v>
      </c>
      <c r="I158" s="33">
        <v>4.3819444444444446E-2</v>
      </c>
      <c r="J158" s="49">
        <f t="shared" si="5"/>
        <v>5.8478605388272591</v>
      </c>
      <c r="K158" s="57"/>
      <c r="L158" s="34"/>
      <c r="M158" s="34">
        <v>10</v>
      </c>
      <c r="N158" s="58"/>
      <c r="O158" s="52"/>
      <c r="P158" s="35"/>
      <c r="Q158" s="35"/>
      <c r="R158" s="35"/>
      <c r="S158" s="37"/>
    </row>
    <row r="159" spans="2:19">
      <c r="B159" s="29">
        <v>153</v>
      </c>
      <c r="C159" s="30">
        <v>171</v>
      </c>
      <c r="D159" s="31" t="s">
        <v>192</v>
      </c>
      <c r="E159" s="30">
        <v>1993</v>
      </c>
      <c r="F159" s="32">
        <f t="shared" si="4"/>
        <v>21</v>
      </c>
      <c r="G159" s="31"/>
      <c r="H159" s="31" t="s">
        <v>13</v>
      </c>
      <c r="I159" s="33">
        <v>4.3923611111111115E-2</v>
      </c>
      <c r="J159" s="49">
        <f t="shared" si="5"/>
        <v>5.8339920948616601</v>
      </c>
      <c r="K159" s="57"/>
      <c r="L159" s="34"/>
      <c r="M159" s="34"/>
      <c r="N159" s="58"/>
      <c r="O159" s="52"/>
      <c r="P159" s="35">
        <v>38</v>
      </c>
      <c r="Q159" s="35"/>
      <c r="R159" s="35"/>
      <c r="S159" s="37"/>
    </row>
    <row r="160" spans="2:19">
      <c r="B160" s="29">
        <v>154</v>
      </c>
      <c r="C160" s="30">
        <v>185</v>
      </c>
      <c r="D160" s="31" t="s">
        <v>339</v>
      </c>
      <c r="E160" s="30">
        <v>1941</v>
      </c>
      <c r="F160" s="32">
        <f t="shared" si="4"/>
        <v>73</v>
      </c>
      <c r="G160" s="31" t="s">
        <v>523</v>
      </c>
      <c r="H160" s="31" t="s">
        <v>101</v>
      </c>
      <c r="I160" s="33">
        <v>4.3935185185185188E-2</v>
      </c>
      <c r="J160" s="49">
        <f t="shared" si="5"/>
        <v>5.832455216016859</v>
      </c>
      <c r="K160" s="57"/>
      <c r="L160" s="34"/>
      <c r="M160" s="34"/>
      <c r="N160" s="58"/>
      <c r="O160" s="52"/>
      <c r="P160" s="35"/>
      <c r="Q160" s="35"/>
      <c r="R160" s="35"/>
      <c r="S160" s="37">
        <v>14</v>
      </c>
    </row>
    <row r="161" spans="2:19">
      <c r="B161" s="29">
        <v>155</v>
      </c>
      <c r="C161" s="30">
        <v>50</v>
      </c>
      <c r="D161" s="31" t="s">
        <v>100</v>
      </c>
      <c r="E161" s="30">
        <v>1963</v>
      </c>
      <c r="F161" s="32">
        <f t="shared" si="4"/>
        <v>51</v>
      </c>
      <c r="G161" s="31"/>
      <c r="H161" s="31" t="s">
        <v>101</v>
      </c>
      <c r="I161" s="33">
        <v>4.3993055555555556E-2</v>
      </c>
      <c r="J161" s="49">
        <f t="shared" si="5"/>
        <v>5.8247829518547753</v>
      </c>
      <c r="K161" s="57"/>
      <c r="L161" s="34"/>
      <c r="M161" s="34"/>
      <c r="N161" s="58">
        <v>8</v>
      </c>
      <c r="O161" s="52"/>
      <c r="P161" s="35"/>
      <c r="Q161" s="35"/>
      <c r="R161" s="35"/>
      <c r="S161" s="37"/>
    </row>
    <row r="162" spans="2:19">
      <c r="B162" s="29">
        <v>156</v>
      </c>
      <c r="C162" s="30">
        <v>184</v>
      </c>
      <c r="D162" s="31" t="s">
        <v>340</v>
      </c>
      <c r="E162" s="30">
        <v>1943</v>
      </c>
      <c r="F162" s="32">
        <f t="shared" si="4"/>
        <v>71</v>
      </c>
      <c r="G162" s="31"/>
      <c r="H162" s="31" t="s">
        <v>341</v>
      </c>
      <c r="I162" s="33">
        <v>4.4004629629629623E-2</v>
      </c>
      <c r="J162" s="49">
        <f t="shared" si="5"/>
        <v>5.8232509205681229</v>
      </c>
      <c r="K162" s="57"/>
      <c r="L162" s="34"/>
      <c r="M162" s="34"/>
      <c r="N162" s="58"/>
      <c r="O162" s="52"/>
      <c r="P162" s="35"/>
      <c r="Q162" s="35"/>
      <c r="R162" s="35"/>
      <c r="S162" s="37">
        <v>15</v>
      </c>
    </row>
    <row r="163" spans="2:19">
      <c r="B163" s="29">
        <v>157</v>
      </c>
      <c r="C163" s="30">
        <v>141</v>
      </c>
      <c r="D163" s="31" t="s">
        <v>54</v>
      </c>
      <c r="E163" s="30">
        <v>1976</v>
      </c>
      <c r="F163" s="32">
        <f t="shared" si="4"/>
        <v>38</v>
      </c>
      <c r="G163" s="31" t="s">
        <v>55</v>
      </c>
      <c r="H163" s="31" t="s">
        <v>56</v>
      </c>
      <c r="I163" s="33">
        <v>4.4293981481481483E-2</v>
      </c>
      <c r="J163" s="49">
        <f t="shared" si="5"/>
        <v>5.7852103475307022</v>
      </c>
      <c r="K163" s="57"/>
      <c r="L163" s="34">
        <v>7</v>
      </c>
      <c r="M163" s="34"/>
      <c r="N163" s="58"/>
      <c r="O163" s="52"/>
      <c r="P163" s="35"/>
      <c r="Q163" s="35"/>
      <c r="R163" s="35"/>
      <c r="S163" s="37"/>
    </row>
    <row r="164" spans="2:19">
      <c r="B164" s="29">
        <v>158</v>
      </c>
      <c r="C164" s="30">
        <v>144</v>
      </c>
      <c r="D164" s="31" t="s">
        <v>39</v>
      </c>
      <c r="E164" s="30">
        <v>1999</v>
      </c>
      <c r="F164" s="32">
        <f t="shared" si="4"/>
        <v>15</v>
      </c>
      <c r="G164" s="31"/>
      <c r="H164" s="31" t="s">
        <v>40</v>
      </c>
      <c r="I164" s="33">
        <v>4.4351851851851858E-2</v>
      </c>
      <c r="J164" s="49">
        <f t="shared" si="5"/>
        <v>5.7776617954070968</v>
      </c>
      <c r="K164" s="57"/>
      <c r="L164" s="34"/>
      <c r="M164" s="34"/>
      <c r="N164" s="58"/>
      <c r="O164" s="52">
        <v>13</v>
      </c>
      <c r="P164" s="35"/>
      <c r="Q164" s="35"/>
      <c r="R164" s="35"/>
      <c r="S164" s="37"/>
    </row>
    <row r="165" spans="2:19">
      <c r="B165" s="29">
        <v>159</v>
      </c>
      <c r="C165" s="30">
        <v>137</v>
      </c>
      <c r="D165" s="31" t="s">
        <v>102</v>
      </c>
      <c r="E165" s="30">
        <v>1953</v>
      </c>
      <c r="F165" s="32">
        <f t="shared" si="4"/>
        <v>61</v>
      </c>
      <c r="G165" s="31"/>
      <c r="H165" s="31" t="s">
        <v>103</v>
      </c>
      <c r="I165" s="33">
        <v>4.4918981481481483E-2</v>
      </c>
      <c r="J165" s="49">
        <f t="shared" si="5"/>
        <v>5.7047152795671217</v>
      </c>
      <c r="K165" s="57"/>
      <c r="L165" s="34"/>
      <c r="M165" s="34"/>
      <c r="N165" s="58">
        <v>9</v>
      </c>
      <c r="O165" s="52"/>
      <c r="P165" s="35"/>
      <c r="Q165" s="35"/>
      <c r="R165" s="35"/>
      <c r="S165" s="37"/>
    </row>
    <row r="166" spans="2:19">
      <c r="B166" s="29">
        <v>160</v>
      </c>
      <c r="C166" s="30">
        <v>127</v>
      </c>
      <c r="D166" s="31" t="s">
        <v>104</v>
      </c>
      <c r="E166" s="30">
        <v>1963</v>
      </c>
      <c r="F166" s="32">
        <f t="shared" si="4"/>
        <v>51</v>
      </c>
      <c r="G166" s="31"/>
      <c r="H166" s="31" t="s">
        <v>105</v>
      </c>
      <c r="I166" s="33">
        <v>4.5462962962962962E-2</v>
      </c>
      <c r="J166" s="49">
        <f t="shared" si="5"/>
        <v>5.6364562118126269</v>
      </c>
      <c r="K166" s="57"/>
      <c r="L166" s="34"/>
      <c r="M166" s="34"/>
      <c r="N166" s="58">
        <v>10</v>
      </c>
      <c r="O166" s="52"/>
      <c r="P166" s="35"/>
      <c r="Q166" s="35"/>
      <c r="R166" s="35"/>
      <c r="S166" s="37"/>
    </row>
    <row r="167" spans="2:19">
      <c r="B167" s="29">
        <v>161</v>
      </c>
      <c r="C167" s="30">
        <v>33</v>
      </c>
      <c r="D167" s="31" t="s">
        <v>106</v>
      </c>
      <c r="E167" s="30">
        <v>1948</v>
      </c>
      <c r="F167" s="32">
        <f t="shared" si="4"/>
        <v>66</v>
      </c>
      <c r="G167" s="31"/>
      <c r="H167" s="31" t="s">
        <v>107</v>
      </c>
      <c r="I167" s="33">
        <v>4.5486111111111109E-2</v>
      </c>
      <c r="J167" s="49">
        <f t="shared" si="5"/>
        <v>5.6335877862595414</v>
      </c>
      <c r="K167" s="57"/>
      <c r="L167" s="34"/>
      <c r="M167" s="34"/>
      <c r="N167" s="58">
        <v>11</v>
      </c>
      <c r="O167" s="52"/>
      <c r="P167" s="35"/>
      <c r="Q167" s="35"/>
      <c r="R167" s="35"/>
      <c r="S167" s="37"/>
    </row>
    <row r="168" spans="2:19">
      <c r="B168" s="29">
        <v>162</v>
      </c>
      <c r="C168" s="30">
        <v>200</v>
      </c>
      <c r="D168" s="31" t="s">
        <v>7</v>
      </c>
      <c r="E168" s="30">
        <v>1998</v>
      </c>
      <c r="F168" s="32">
        <f t="shared" si="4"/>
        <v>16</v>
      </c>
      <c r="G168" s="31" t="s">
        <v>8</v>
      </c>
      <c r="H168" s="31" t="s">
        <v>9</v>
      </c>
      <c r="I168" s="33">
        <v>4.5497685185185183E-2</v>
      </c>
      <c r="J168" s="49">
        <f t="shared" si="5"/>
        <v>5.6321546680234045</v>
      </c>
      <c r="K168" s="57">
        <v>4</v>
      </c>
      <c r="L168" s="34"/>
      <c r="M168" s="34"/>
      <c r="N168" s="58"/>
      <c r="O168" s="52"/>
      <c r="P168" s="35"/>
      <c r="Q168" s="35"/>
      <c r="R168" s="35"/>
      <c r="S168" s="37"/>
    </row>
    <row r="169" spans="2:19">
      <c r="B169" s="29">
        <v>163</v>
      </c>
      <c r="C169" s="30">
        <v>201</v>
      </c>
      <c r="D169" s="31" t="s">
        <v>257</v>
      </c>
      <c r="E169" s="30">
        <v>1969</v>
      </c>
      <c r="F169" s="32">
        <f t="shared" si="4"/>
        <v>45</v>
      </c>
      <c r="G169" s="31"/>
      <c r="H169" s="31" t="s">
        <v>9</v>
      </c>
      <c r="I169" s="33">
        <v>4.5821759259259263E-2</v>
      </c>
      <c r="J169" s="49">
        <f t="shared" si="5"/>
        <v>5.5923212932558721</v>
      </c>
      <c r="K169" s="57"/>
      <c r="L169" s="34"/>
      <c r="M169" s="34"/>
      <c r="N169" s="58"/>
      <c r="O169" s="52"/>
      <c r="P169" s="35"/>
      <c r="Q169" s="35">
        <v>35</v>
      </c>
      <c r="R169" s="35"/>
      <c r="S169" s="37"/>
    </row>
    <row r="170" spans="2:19">
      <c r="B170" s="29">
        <v>164</v>
      </c>
      <c r="C170" s="30">
        <v>176</v>
      </c>
      <c r="D170" s="31" t="s">
        <v>342</v>
      </c>
      <c r="E170" s="30">
        <v>1944</v>
      </c>
      <c r="F170" s="32">
        <f t="shared" si="4"/>
        <v>70</v>
      </c>
      <c r="G170" s="31"/>
      <c r="H170" s="31" t="s">
        <v>343</v>
      </c>
      <c r="I170" s="33">
        <v>4.5902777777777772E-2</v>
      </c>
      <c r="J170" s="49">
        <f t="shared" si="5"/>
        <v>5.5824508320726176</v>
      </c>
      <c r="K170" s="57"/>
      <c r="L170" s="34"/>
      <c r="M170" s="34"/>
      <c r="N170" s="58"/>
      <c r="O170" s="52"/>
      <c r="P170" s="35"/>
      <c r="Q170" s="35"/>
      <c r="R170" s="35"/>
      <c r="S170" s="37">
        <v>16</v>
      </c>
    </row>
    <row r="171" spans="2:19">
      <c r="B171" s="29">
        <v>165</v>
      </c>
      <c r="C171" s="30">
        <v>39</v>
      </c>
      <c r="D171" s="31" t="s">
        <v>108</v>
      </c>
      <c r="E171" s="30">
        <v>1949</v>
      </c>
      <c r="F171" s="32">
        <f t="shared" si="4"/>
        <v>65</v>
      </c>
      <c r="G171" s="31"/>
      <c r="H171" s="31" t="s">
        <v>109</v>
      </c>
      <c r="I171" s="33">
        <v>4.594907407407408E-2</v>
      </c>
      <c r="J171" s="49">
        <f t="shared" si="5"/>
        <v>5.5768261964735508</v>
      </c>
      <c r="K171" s="57"/>
      <c r="L171" s="34"/>
      <c r="M171" s="34"/>
      <c r="N171" s="58">
        <v>12</v>
      </c>
      <c r="O171" s="52"/>
      <c r="P171" s="35"/>
      <c r="Q171" s="35"/>
      <c r="R171" s="35"/>
      <c r="S171" s="37"/>
    </row>
    <row r="172" spans="2:19">
      <c r="B172" s="29">
        <v>166</v>
      </c>
      <c r="C172" s="30">
        <v>99</v>
      </c>
      <c r="D172" s="31" t="s">
        <v>41</v>
      </c>
      <c r="E172" s="30">
        <v>1997</v>
      </c>
      <c r="F172" s="32">
        <f t="shared" si="4"/>
        <v>17</v>
      </c>
      <c r="G172" s="31"/>
      <c r="H172" s="31" t="s">
        <v>13</v>
      </c>
      <c r="I172" s="33">
        <v>4.6157407407407404E-2</v>
      </c>
      <c r="J172" s="49">
        <f t="shared" si="5"/>
        <v>5.5516549648946842</v>
      </c>
      <c r="K172" s="57"/>
      <c r="L172" s="34"/>
      <c r="M172" s="34"/>
      <c r="N172" s="58"/>
      <c r="O172" s="52">
        <v>14</v>
      </c>
      <c r="P172" s="35"/>
      <c r="Q172" s="35"/>
      <c r="R172" s="35"/>
      <c r="S172" s="37"/>
    </row>
    <row r="173" spans="2:19">
      <c r="B173" s="29">
        <v>167</v>
      </c>
      <c r="C173" s="30">
        <v>46</v>
      </c>
      <c r="D173" s="31" t="s">
        <v>344</v>
      </c>
      <c r="E173" s="30">
        <v>1942</v>
      </c>
      <c r="F173" s="32">
        <f t="shared" si="4"/>
        <v>72</v>
      </c>
      <c r="G173" s="31"/>
      <c r="H173" s="31" t="s">
        <v>52</v>
      </c>
      <c r="I173" s="33">
        <v>4.6238425925925926E-2</v>
      </c>
      <c r="J173" s="49">
        <f t="shared" si="5"/>
        <v>5.5419274092615769</v>
      </c>
      <c r="K173" s="57"/>
      <c r="L173" s="34"/>
      <c r="M173" s="34"/>
      <c r="N173" s="58"/>
      <c r="O173" s="52"/>
      <c r="P173" s="35"/>
      <c r="Q173" s="35"/>
      <c r="R173" s="35"/>
      <c r="S173" s="37">
        <v>17</v>
      </c>
    </row>
    <row r="174" spans="2:19">
      <c r="B174" s="29">
        <v>168</v>
      </c>
      <c r="C174" s="30">
        <v>209</v>
      </c>
      <c r="D174" s="31" t="s">
        <v>57</v>
      </c>
      <c r="E174" s="30">
        <v>1994</v>
      </c>
      <c r="F174" s="32">
        <f t="shared" si="4"/>
        <v>20</v>
      </c>
      <c r="G174" s="31" t="s">
        <v>58</v>
      </c>
      <c r="H174" s="31" t="s">
        <v>59</v>
      </c>
      <c r="I174" s="33">
        <v>4.6250000000000006E-2</v>
      </c>
      <c r="J174" s="49">
        <f t="shared" si="5"/>
        <v>5.5405405405405403</v>
      </c>
      <c r="K174" s="57"/>
      <c r="L174" s="34">
        <v>8</v>
      </c>
      <c r="M174" s="34"/>
      <c r="N174" s="58"/>
      <c r="O174" s="52"/>
      <c r="P174" s="35"/>
      <c r="Q174" s="35"/>
      <c r="R174" s="35"/>
      <c r="S174" s="37"/>
    </row>
    <row r="175" spans="2:19">
      <c r="B175" s="29">
        <v>169</v>
      </c>
      <c r="C175" s="30">
        <v>47</v>
      </c>
      <c r="D175" s="31" t="s">
        <v>110</v>
      </c>
      <c r="E175" s="30">
        <v>1958</v>
      </c>
      <c r="F175" s="32">
        <f t="shared" si="4"/>
        <v>56</v>
      </c>
      <c r="G175" s="31"/>
      <c r="H175" s="31" t="s">
        <v>111</v>
      </c>
      <c r="I175" s="33">
        <v>4.6423611111111117E-2</v>
      </c>
      <c r="J175" s="49">
        <f t="shared" si="5"/>
        <v>5.5198204936424826</v>
      </c>
      <c r="K175" s="57"/>
      <c r="L175" s="34"/>
      <c r="M175" s="34"/>
      <c r="N175" s="58">
        <v>13</v>
      </c>
      <c r="O175" s="52"/>
      <c r="P175" s="35"/>
      <c r="Q175" s="35"/>
      <c r="R175" s="35"/>
      <c r="S175" s="37"/>
    </row>
    <row r="176" spans="2:19">
      <c r="B176" s="29">
        <v>170</v>
      </c>
      <c r="C176" s="30">
        <v>145</v>
      </c>
      <c r="D176" s="31" t="s">
        <v>345</v>
      </c>
      <c r="E176" s="30">
        <v>1947</v>
      </c>
      <c r="F176" s="32">
        <f t="shared" si="4"/>
        <v>67</v>
      </c>
      <c r="G176" s="31"/>
      <c r="H176" s="31" t="s">
        <v>208</v>
      </c>
      <c r="I176" s="33">
        <v>4.6469907407407411E-2</v>
      </c>
      <c r="J176" s="49">
        <f t="shared" si="5"/>
        <v>5.5143212951432128</v>
      </c>
      <c r="K176" s="57"/>
      <c r="L176" s="34"/>
      <c r="M176" s="34"/>
      <c r="N176" s="58"/>
      <c r="O176" s="52"/>
      <c r="P176" s="35"/>
      <c r="Q176" s="35"/>
      <c r="R176" s="35"/>
      <c r="S176" s="37">
        <v>18</v>
      </c>
    </row>
    <row r="177" spans="2:19">
      <c r="B177" s="29">
        <v>171</v>
      </c>
      <c r="C177" s="30">
        <v>222</v>
      </c>
      <c r="D177" s="31" t="s">
        <v>60</v>
      </c>
      <c r="E177" s="30">
        <v>1990</v>
      </c>
      <c r="F177" s="32">
        <f t="shared" si="4"/>
        <v>24</v>
      </c>
      <c r="G177" s="31" t="s">
        <v>61</v>
      </c>
      <c r="H177" s="31" t="s">
        <v>38</v>
      </c>
      <c r="I177" s="33">
        <v>4.6875E-2</v>
      </c>
      <c r="J177" s="49">
        <f t="shared" si="5"/>
        <v>5.4666666666666668</v>
      </c>
      <c r="K177" s="57"/>
      <c r="L177" s="34">
        <v>9</v>
      </c>
      <c r="M177" s="34"/>
      <c r="N177" s="58"/>
      <c r="O177" s="52"/>
      <c r="P177" s="35"/>
      <c r="Q177" s="35"/>
      <c r="R177" s="35"/>
      <c r="S177" s="37"/>
    </row>
    <row r="178" spans="2:19">
      <c r="B178" s="29">
        <v>172</v>
      </c>
      <c r="C178" s="30">
        <v>203</v>
      </c>
      <c r="D178" s="31" t="s">
        <v>346</v>
      </c>
      <c r="E178" s="30">
        <v>1953</v>
      </c>
      <c r="F178" s="32">
        <f t="shared" si="4"/>
        <v>61</v>
      </c>
      <c r="G178" s="31"/>
      <c r="H178" s="31" t="s">
        <v>347</v>
      </c>
      <c r="I178" s="33">
        <v>4.7118055555555559E-2</v>
      </c>
      <c r="J178" s="49">
        <f t="shared" si="5"/>
        <v>5.4384672070744289</v>
      </c>
      <c r="K178" s="57"/>
      <c r="L178" s="34"/>
      <c r="M178" s="34"/>
      <c r="N178" s="58"/>
      <c r="O178" s="52"/>
      <c r="P178" s="35"/>
      <c r="Q178" s="35"/>
      <c r="R178" s="35"/>
      <c r="S178" s="37">
        <v>19</v>
      </c>
    </row>
    <row r="179" spans="2:19">
      <c r="B179" s="29">
        <v>173</v>
      </c>
      <c r="C179" s="30">
        <v>34</v>
      </c>
      <c r="D179" s="31" t="s">
        <v>348</v>
      </c>
      <c r="E179" s="30">
        <v>1948</v>
      </c>
      <c r="F179" s="32">
        <f t="shared" si="4"/>
        <v>66</v>
      </c>
      <c r="G179" s="31"/>
      <c r="H179" s="31" t="s">
        <v>107</v>
      </c>
      <c r="I179" s="33">
        <v>4.7291666666666669E-2</v>
      </c>
      <c r="J179" s="49">
        <f t="shared" si="5"/>
        <v>5.4185022026431717</v>
      </c>
      <c r="K179" s="57"/>
      <c r="L179" s="34"/>
      <c r="M179" s="34"/>
      <c r="N179" s="58"/>
      <c r="O179" s="52"/>
      <c r="P179" s="35"/>
      <c r="Q179" s="35"/>
      <c r="R179" s="35"/>
      <c r="S179" s="37">
        <v>20</v>
      </c>
    </row>
    <row r="180" spans="2:19">
      <c r="B180" s="29">
        <v>174</v>
      </c>
      <c r="C180" s="30">
        <v>225</v>
      </c>
      <c r="D180" s="31" t="s">
        <v>314</v>
      </c>
      <c r="E180" s="30">
        <v>1956</v>
      </c>
      <c r="F180" s="32">
        <f t="shared" si="4"/>
        <v>58</v>
      </c>
      <c r="G180" s="31"/>
      <c r="H180" s="31" t="s">
        <v>315</v>
      </c>
      <c r="I180" s="33">
        <v>4.7581018518518516E-2</v>
      </c>
      <c r="J180" s="49">
        <f t="shared" si="5"/>
        <v>5.3855509608367793</v>
      </c>
      <c r="K180" s="57"/>
      <c r="L180" s="34"/>
      <c r="M180" s="34"/>
      <c r="N180" s="58"/>
      <c r="O180" s="52"/>
      <c r="P180" s="35"/>
      <c r="Q180" s="35"/>
      <c r="R180" s="35">
        <v>31</v>
      </c>
      <c r="S180" s="37"/>
    </row>
    <row r="181" spans="2:19">
      <c r="B181" s="29">
        <v>175</v>
      </c>
      <c r="C181" s="30">
        <v>197</v>
      </c>
      <c r="D181" s="31" t="s">
        <v>258</v>
      </c>
      <c r="E181" s="30">
        <v>1968</v>
      </c>
      <c r="F181" s="32">
        <f t="shared" si="4"/>
        <v>46</v>
      </c>
      <c r="G181" s="31"/>
      <c r="H181" s="31" t="s">
        <v>33</v>
      </c>
      <c r="I181" s="33">
        <v>4.760416666666667E-2</v>
      </c>
      <c r="J181" s="49">
        <f t="shared" si="5"/>
        <v>5.3829321663019698</v>
      </c>
      <c r="K181" s="57"/>
      <c r="L181" s="34"/>
      <c r="M181" s="34"/>
      <c r="N181" s="58"/>
      <c r="O181" s="52"/>
      <c r="P181" s="35"/>
      <c r="Q181" s="35">
        <v>36</v>
      </c>
      <c r="R181" s="35"/>
      <c r="S181" s="37"/>
    </row>
    <row r="182" spans="2:19">
      <c r="B182" s="29">
        <v>176</v>
      </c>
      <c r="C182" s="30">
        <v>190</v>
      </c>
      <c r="D182" s="31" t="s">
        <v>349</v>
      </c>
      <c r="E182" s="30">
        <v>1950</v>
      </c>
      <c r="F182" s="32">
        <f t="shared" si="4"/>
        <v>64</v>
      </c>
      <c r="G182" s="31" t="s">
        <v>61</v>
      </c>
      <c r="H182" s="31" t="s">
        <v>38</v>
      </c>
      <c r="I182" s="33">
        <v>4.7696759259259258E-2</v>
      </c>
      <c r="J182" s="49">
        <f t="shared" si="5"/>
        <v>5.3724824071827229</v>
      </c>
      <c r="K182" s="57"/>
      <c r="L182" s="34"/>
      <c r="M182" s="34"/>
      <c r="N182" s="58"/>
      <c r="O182" s="52"/>
      <c r="P182" s="35"/>
      <c r="Q182" s="35"/>
      <c r="R182" s="35"/>
      <c r="S182" s="37">
        <v>21</v>
      </c>
    </row>
    <row r="183" spans="2:19">
      <c r="B183" s="29">
        <v>177</v>
      </c>
      <c r="C183" s="30">
        <v>36</v>
      </c>
      <c r="D183" s="31" t="s">
        <v>86</v>
      </c>
      <c r="E183" s="30">
        <v>1969</v>
      </c>
      <c r="F183" s="32">
        <f t="shared" si="4"/>
        <v>45</v>
      </c>
      <c r="G183" s="31"/>
      <c r="H183" s="31" t="s">
        <v>46</v>
      </c>
      <c r="I183" s="33">
        <v>4.8495370370370376E-2</v>
      </c>
      <c r="J183" s="49">
        <f t="shared" si="5"/>
        <v>5.2840095465393784</v>
      </c>
      <c r="K183" s="57"/>
      <c r="L183" s="34"/>
      <c r="M183" s="34">
        <v>11</v>
      </c>
      <c r="N183" s="58"/>
      <c r="O183" s="52"/>
      <c r="P183" s="35"/>
      <c r="Q183" s="35"/>
      <c r="R183" s="35"/>
      <c r="S183" s="37"/>
    </row>
    <row r="184" spans="2:19">
      <c r="B184" s="29">
        <v>178</v>
      </c>
      <c r="C184" s="30">
        <v>67</v>
      </c>
      <c r="D184" s="31" t="s">
        <v>350</v>
      </c>
      <c r="E184" s="30">
        <v>1949</v>
      </c>
      <c r="F184" s="32">
        <f t="shared" si="4"/>
        <v>65</v>
      </c>
      <c r="G184" s="31"/>
      <c r="H184" s="31" t="s">
        <v>351</v>
      </c>
      <c r="I184" s="33">
        <v>4.8865740740740737E-2</v>
      </c>
      <c r="J184" s="49">
        <f t="shared" si="5"/>
        <v>5.2439602084320232</v>
      </c>
      <c r="K184" s="57"/>
      <c r="L184" s="34"/>
      <c r="M184" s="34"/>
      <c r="N184" s="58"/>
      <c r="O184" s="52"/>
      <c r="P184" s="35"/>
      <c r="Q184" s="35"/>
      <c r="R184" s="35"/>
      <c r="S184" s="37">
        <v>22</v>
      </c>
    </row>
    <row r="185" spans="2:19">
      <c r="B185" s="29">
        <v>179</v>
      </c>
      <c r="C185" s="30">
        <v>168</v>
      </c>
      <c r="D185" s="31" t="s">
        <v>62</v>
      </c>
      <c r="E185" s="30">
        <v>1985</v>
      </c>
      <c r="F185" s="32">
        <f t="shared" si="4"/>
        <v>29</v>
      </c>
      <c r="G185" s="31"/>
      <c r="H185" s="31" t="s">
        <v>63</v>
      </c>
      <c r="I185" s="33">
        <v>4.9039351851851855E-2</v>
      </c>
      <c r="J185" s="49">
        <f t="shared" si="5"/>
        <v>5.2253953268822277</v>
      </c>
      <c r="K185" s="57"/>
      <c r="L185" s="34">
        <v>10</v>
      </c>
      <c r="M185" s="34"/>
      <c r="N185" s="58"/>
      <c r="O185" s="52"/>
      <c r="P185" s="35"/>
      <c r="Q185" s="35"/>
      <c r="R185" s="35"/>
      <c r="S185" s="37"/>
    </row>
    <row r="186" spans="2:19">
      <c r="B186" s="29">
        <v>180</v>
      </c>
      <c r="C186" s="30">
        <v>57</v>
      </c>
      <c r="D186" s="31" t="s">
        <v>112</v>
      </c>
      <c r="E186" s="30">
        <v>1947</v>
      </c>
      <c r="F186" s="32">
        <f t="shared" si="4"/>
        <v>67</v>
      </c>
      <c r="G186" s="31"/>
      <c r="H186" s="31" t="s">
        <v>15</v>
      </c>
      <c r="I186" s="33">
        <v>4.9236111111111112E-2</v>
      </c>
      <c r="J186" s="49">
        <f t="shared" si="5"/>
        <v>5.204513399153738</v>
      </c>
      <c r="K186" s="57"/>
      <c r="L186" s="34"/>
      <c r="M186" s="34"/>
      <c r="N186" s="58">
        <v>14</v>
      </c>
      <c r="O186" s="52"/>
      <c r="P186" s="35"/>
      <c r="Q186" s="35"/>
      <c r="R186" s="35"/>
      <c r="S186" s="37"/>
    </row>
    <row r="187" spans="2:19">
      <c r="B187" s="29">
        <v>181</v>
      </c>
      <c r="C187" s="30">
        <v>186</v>
      </c>
      <c r="D187" s="31" t="s">
        <v>10</v>
      </c>
      <c r="E187" s="30">
        <v>2003</v>
      </c>
      <c r="F187" s="32">
        <f t="shared" si="4"/>
        <v>11</v>
      </c>
      <c r="G187" s="31" t="s">
        <v>11</v>
      </c>
      <c r="H187" s="31" t="s">
        <v>9</v>
      </c>
      <c r="I187" s="33">
        <v>4.9386574074074076E-2</v>
      </c>
      <c r="J187" s="49">
        <f t="shared" si="5"/>
        <v>5.188657136161237</v>
      </c>
      <c r="K187" s="57">
        <v>5</v>
      </c>
      <c r="L187" s="34"/>
      <c r="M187" s="34"/>
      <c r="N187" s="58"/>
      <c r="O187" s="52"/>
      <c r="P187" s="35"/>
      <c r="Q187" s="35"/>
      <c r="R187" s="35"/>
      <c r="S187" s="37"/>
    </row>
    <row r="188" spans="2:19">
      <c r="B188" s="29">
        <v>182</v>
      </c>
      <c r="C188" s="30">
        <v>187</v>
      </c>
      <c r="D188" s="31" t="s">
        <v>87</v>
      </c>
      <c r="E188" s="30">
        <v>1969</v>
      </c>
      <c r="F188" s="32">
        <f t="shared" si="4"/>
        <v>45</v>
      </c>
      <c r="G188" s="31"/>
      <c r="H188" s="31" t="s">
        <v>9</v>
      </c>
      <c r="I188" s="33">
        <v>4.9386574074074076E-2</v>
      </c>
      <c r="J188" s="49">
        <f t="shared" si="5"/>
        <v>5.188657136161237</v>
      </c>
      <c r="K188" s="57"/>
      <c r="L188" s="34"/>
      <c r="M188" s="34">
        <v>12</v>
      </c>
      <c r="N188" s="58"/>
      <c r="O188" s="52"/>
      <c r="P188" s="35"/>
      <c r="Q188" s="35"/>
      <c r="R188" s="35"/>
      <c r="S188" s="37"/>
    </row>
    <row r="189" spans="2:19">
      <c r="B189" s="29">
        <v>183</v>
      </c>
      <c r="C189" s="30">
        <v>170</v>
      </c>
      <c r="D189" s="31" t="s">
        <v>352</v>
      </c>
      <c r="E189" s="30">
        <v>1953</v>
      </c>
      <c r="F189" s="32">
        <f t="shared" si="4"/>
        <v>61</v>
      </c>
      <c r="G189" s="31"/>
      <c r="H189" s="31" t="s">
        <v>353</v>
      </c>
      <c r="I189" s="33">
        <v>4.9606481481481481E-2</v>
      </c>
      <c r="J189" s="49">
        <f t="shared" si="5"/>
        <v>5.1656556229584698</v>
      </c>
      <c r="K189" s="57"/>
      <c r="L189" s="34"/>
      <c r="M189" s="34"/>
      <c r="N189" s="58"/>
      <c r="O189" s="52"/>
      <c r="P189" s="35"/>
      <c r="Q189" s="35"/>
      <c r="R189" s="35"/>
      <c r="S189" s="37">
        <v>23</v>
      </c>
    </row>
    <row r="190" spans="2:19">
      <c r="B190" s="29">
        <v>184</v>
      </c>
      <c r="C190" s="30">
        <v>224</v>
      </c>
      <c r="D190" s="31" t="s">
        <v>113</v>
      </c>
      <c r="E190" s="30">
        <v>1956</v>
      </c>
      <c r="F190" s="32">
        <f t="shared" si="4"/>
        <v>58</v>
      </c>
      <c r="G190" s="31" t="s">
        <v>61</v>
      </c>
      <c r="H190" s="31" t="s">
        <v>114</v>
      </c>
      <c r="I190" s="33">
        <v>4.9733796296296297E-2</v>
      </c>
      <c r="J190" s="49">
        <f t="shared" si="5"/>
        <v>5.152431929252967</v>
      </c>
      <c r="K190" s="57"/>
      <c r="L190" s="34"/>
      <c r="M190" s="34"/>
      <c r="N190" s="58">
        <v>15</v>
      </c>
      <c r="O190" s="52"/>
      <c r="P190" s="35"/>
      <c r="Q190" s="35"/>
      <c r="R190" s="35"/>
      <c r="S190" s="37"/>
    </row>
    <row r="191" spans="2:19">
      <c r="B191" s="29">
        <v>185</v>
      </c>
      <c r="C191" s="30">
        <v>129</v>
      </c>
      <c r="D191" s="31" t="s">
        <v>64</v>
      </c>
      <c r="E191" s="30">
        <v>1992</v>
      </c>
      <c r="F191" s="32">
        <f t="shared" si="4"/>
        <v>22</v>
      </c>
      <c r="G191" s="31"/>
      <c r="H191" s="31" t="s">
        <v>2</v>
      </c>
      <c r="I191" s="33">
        <v>4.9803240740740738E-2</v>
      </c>
      <c r="J191" s="49">
        <f t="shared" si="5"/>
        <v>5.1452475017429702</v>
      </c>
      <c r="K191" s="57"/>
      <c r="L191" s="34">
        <v>11</v>
      </c>
      <c r="M191" s="34"/>
      <c r="N191" s="58"/>
      <c r="O191" s="52"/>
      <c r="P191" s="35"/>
      <c r="Q191" s="35"/>
      <c r="R191" s="35"/>
      <c r="S191" s="37"/>
    </row>
    <row r="192" spans="2:19">
      <c r="B192" s="29">
        <v>186</v>
      </c>
      <c r="C192" s="30">
        <v>121</v>
      </c>
      <c r="D192" s="31" t="s">
        <v>65</v>
      </c>
      <c r="E192" s="30">
        <v>1991</v>
      </c>
      <c r="F192" s="32">
        <f t="shared" si="4"/>
        <v>23</v>
      </c>
      <c r="G192" s="31"/>
      <c r="H192" s="31" t="s">
        <v>13</v>
      </c>
      <c r="I192" s="33">
        <v>4.9803240740740738E-2</v>
      </c>
      <c r="J192" s="49">
        <f t="shared" si="5"/>
        <v>5.1452475017429702</v>
      </c>
      <c r="K192" s="57"/>
      <c r="L192" s="34">
        <v>11</v>
      </c>
      <c r="M192" s="34"/>
      <c r="N192" s="58"/>
      <c r="O192" s="52"/>
      <c r="P192" s="35"/>
      <c r="Q192" s="35"/>
      <c r="R192" s="35"/>
      <c r="S192" s="37"/>
    </row>
    <row r="193" spans="2:19">
      <c r="B193" s="29">
        <v>187</v>
      </c>
      <c r="C193" s="30">
        <v>31</v>
      </c>
      <c r="D193" s="31" t="s">
        <v>193</v>
      </c>
      <c r="E193" s="30">
        <v>1986</v>
      </c>
      <c r="F193" s="32">
        <f t="shared" si="4"/>
        <v>28</v>
      </c>
      <c r="G193" s="31" t="s">
        <v>61</v>
      </c>
      <c r="H193" s="31" t="s">
        <v>38</v>
      </c>
      <c r="I193" s="33">
        <v>4.9826388888888885E-2</v>
      </c>
      <c r="J193" s="49">
        <f t="shared" si="5"/>
        <v>5.1428571428571432</v>
      </c>
      <c r="K193" s="57"/>
      <c r="L193" s="34"/>
      <c r="M193" s="34"/>
      <c r="N193" s="58"/>
      <c r="O193" s="52"/>
      <c r="P193" s="35">
        <v>39</v>
      </c>
      <c r="Q193" s="35"/>
      <c r="R193" s="35"/>
      <c r="S193" s="37"/>
    </row>
    <row r="194" spans="2:19">
      <c r="B194" s="29">
        <v>188</v>
      </c>
      <c r="C194" s="30">
        <v>61</v>
      </c>
      <c r="D194" s="31" t="s">
        <v>115</v>
      </c>
      <c r="E194" s="30">
        <v>1960</v>
      </c>
      <c r="F194" s="32">
        <f t="shared" si="4"/>
        <v>54</v>
      </c>
      <c r="G194" s="31"/>
      <c r="H194" s="31" t="s">
        <v>116</v>
      </c>
      <c r="I194" s="33">
        <v>5.0798611111111114E-2</v>
      </c>
      <c r="J194" s="49">
        <f t="shared" si="5"/>
        <v>5.0444292549555705</v>
      </c>
      <c r="K194" s="57"/>
      <c r="L194" s="34"/>
      <c r="M194" s="34"/>
      <c r="N194" s="58">
        <v>16</v>
      </c>
      <c r="O194" s="52"/>
      <c r="P194" s="35"/>
      <c r="Q194" s="35"/>
      <c r="R194" s="35"/>
      <c r="S194" s="37"/>
    </row>
    <row r="195" spans="2:19">
      <c r="B195" s="29">
        <v>189</v>
      </c>
      <c r="C195" s="30">
        <v>60</v>
      </c>
      <c r="D195" s="31" t="s">
        <v>194</v>
      </c>
      <c r="E195" s="30">
        <v>1985</v>
      </c>
      <c r="F195" s="32">
        <f t="shared" si="4"/>
        <v>29</v>
      </c>
      <c r="G195" s="31"/>
      <c r="H195" s="31" t="s">
        <v>195</v>
      </c>
      <c r="I195" s="33">
        <v>5.1770833333333328E-2</v>
      </c>
      <c r="J195" s="49">
        <f t="shared" si="5"/>
        <v>4.9496981891348089</v>
      </c>
      <c r="K195" s="57"/>
      <c r="L195" s="34"/>
      <c r="M195" s="34"/>
      <c r="N195" s="58"/>
      <c r="O195" s="52"/>
      <c r="P195" s="35">
        <v>40</v>
      </c>
      <c r="Q195" s="35"/>
      <c r="R195" s="35"/>
      <c r="S195" s="37"/>
    </row>
    <row r="196" spans="2:19">
      <c r="B196" s="29">
        <v>190</v>
      </c>
      <c r="C196" s="30">
        <v>177</v>
      </c>
      <c r="D196" s="31" t="s">
        <v>196</v>
      </c>
      <c r="E196" s="30">
        <v>1993</v>
      </c>
      <c r="F196" s="32">
        <f t="shared" si="4"/>
        <v>21</v>
      </c>
      <c r="G196" s="31"/>
      <c r="H196" s="31" t="s">
        <v>162</v>
      </c>
      <c r="I196" s="33">
        <v>5.2418981481481476E-2</v>
      </c>
      <c r="J196" s="49">
        <f t="shared" si="5"/>
        <v>4.8884963568116584</v>
      </c>
      <c r="K196" s="57"/>
      <c r="L196" s="34"/>
      <c r="M196" s="34"/>
      <c r="N196" s="58"/>
      <c r="O196" s="52"/>
      <c r="P196" s="35">
        <v>41</v>
      </c>
      <c r="Q196" s="35"/>
      <c r="R196" s="35"/>
      <c r="S196" s="37"/>
    </row>
    <row r="197" spans="2:19">
      <c r="B197" s="29">
        <v>191</v>
      </c>
      <c r="C197" s="30">
        <v>62</v>
      </c>
      <c r="D197" s="31" t="s">
        <v>354</v>
      </c>
      <c r="E197" s="30">
        <v>1950</v>
      </c>
      <c r="F197" s="32">
        <f t="shared" si="4"/>
        <v>64</v>
      </c>
      <c r="G197" s="31"/>
      <c r="H197" s="31" t="s">
        <v>285</v>
      </c>
      <c r="I197" s="33">
        <v>5.2696759259259263E-2</v>
      </c>
      <c r="J197" s="49">
        <f t="shared" si="5"/>
        <v>4.8627278717329228</v>
      </c>
      <c r="K197" s="57"/>
      <c r="L197" s="34"/>
      <c r="M197" s="34"/>
      <c r="N197" s="58"/>
      <c r="O197" s="52"/>
      <c r="P197" s="35"/>
      <c r="Q197" s="35"/>
      <c r="R197" s="35"/>
      <c r="S197" s="37">
        <v>24</v>
      </c>
    </row>
    <row r="198" spans="2:19">
      <c r="B198" s="29">
        <v>192</v>
      </c>
      <c r="C198" s="30">
        <v>223</v>
      </c>
      <c r="D198" s="31" t="s">
        <v>66</v>
      </c>
      <c r="E198" s="30">
        <v>1990</v>
      </c>
      <c r="F198" s="32">
        <f t="shared" si="4"/>
        <v>24</v>
      </c>
      <c r="G198" s="31" t="s">
        <v>61</v>
      </c>
      <c r="H198" s="31" t="s">
        <v>38</v>
      </c>
      <c r="I198" s="33">
        <v>5.4050925925925926E-2</v>
      </c>
      <c r="J198" s="49">
        <f t="shared" si="5"/>
        <v>4.7408993576017133</v>
      </c>
      <c r="K198" s="57"/>
      <c r="L198" s="34">
        <v>13</v>
      </c>
      <c r="M198" s="34"/>
      <c r="N198" s="58"/>
      <c r="O198" s="52"/>
      <c r="P198" s="35"/>
      <c r="Q198" s="35"/>
      <c r="R198" s="35"/>
      <c r="S198" s="37"/>
    </row>
    <row r="199" spans="2:19">
      <c r="B199" s="29">
        <v>193</v>
      </c>
      <c r="C199" s="30">
        <v>41</v>
      </c>
      <c r="D199" s="31" t="s">
        <v>67</v>
      </c>
      <c r="E199" s="30">
        <v>1985</v>
      </c>
      <c r="F199" s="32">
        <f t="shared" si="4"/>
        <v>29</v>
      </c>
      <c r="G199" s="31"/>
      <c r="H199" s="31" t="s">
        <v>68</v>
      </c>
      <c r="I199" s="33">
        <v>5.4467592592592595E-2</v>
      </c>
      <c r="J199" s="49">
        <f t="shared" si="5"/>
        <v>4.7046323841903952</v>
      </c>
      <c r="K199" s="57"/>
      <c r="L199" s="34">
        <v>14</v>
      </c>
      <c r="M199" s="34"/>
      <c r="N199" s="58"/>
      <c r="O199" s="52"/>
      <c r="P199" s="35"/>
      <c r="Q199" s="35"/>
      <c r="R199" s="35"/>
      <c r="S199" s="37"/>
    </row>
    <row r="200" spans="2:19">
      <c r="B200" s="29">
        <v>194</v>
      </c>
      <c r="C200" s="30">
        <v>133</v>
      </c>
      <c r="D200" s="31" t="s">
        <v>355</v>
      </c>
      <c r="E200" s="30">
        <v>1945</v>
      </c>
      <c r="F200" s="32">
        <f t="shared" ref="F200:F206" si="6">2014-E200</f>
        <v>69</v>
      </c>
      <c r="G200" s="31"/>
      <c r="H200" s="31" t="s">
        <v>351</v>
      </c>
      <c r="I200" s="33">
        <v>5.5925925925925928E-2</v>
      </c>
      <c r="J200" s="49">
        <f t="shared" ref="J200:J206" si="7">$A$4/I200*$A$5</f>
        <v>4.5819536423841054</v>
      </c>
      <c r="K200" s="57"/>
      <c r="L200" s="34"/>
      <c r="M200" s="34"/>
      <c r="N200" s="58"/>
      <c r="O200" s="52"/>
      <c r="P200" s="35"/>
      <c r="Q200" s="35"/>
      <c r="R200" s="35"/>
      <c r="S200" s="37">
        <v>25</v>
      </c>
    </row>
    <row r="201" spans="2:19">
      <c r="B201" s="29">
        <v>195</v>
      </c>
      <c r="C201" s="30">
        <v>159</v>
      </c>
      <c r="D201" s="31" t="s">
        <v>117</v>
      </c>
      <c r="E201" s="30">
        <v>1957</v>
      </c>
      <c r="F201" s="32">
        <f t="shared" si="6"/>
        <v>57</v>
      </c>
      <c r="G201" s="31"/>
      <c r="H201" s="31" t="s">
        <v>9</v>
      </c>
      <c r="I201" s="33">
        <v>5.6122685185185185E-2</v>
      </c>
      <c r="J201" s="49">
        <f t="shared" si="7"/>
        <v>4.5658898742008667</v>
      </c>
      <c r="K201" s="57"/>
      <c r="L201" s="34"/>
      <c r="M201" s="34"/>
      <c r="N201" s="58">
        <v>17</v>
      </c>
      <c r="O201" s="52"/>
      <c r="P201" s="35"/>
      <c r="Q201" s="35"/>
      <c r="R201" s="35"/>
      <c r="S201" s="37"/>
    </row>
    <row r="202" spans="2:19">
      <c r="B202" s="29">
        <v>196</v>
      </c>
      <c r="C202" s="30">
        <v>227</v>
      </c>
      <c r="D202" s="31" t="s">
        <v>259</v>
      </c>
      <c r="E202" s="30">
        <v>1974</v>
      </c>
      <c r="F202" s="32">
        <f t="shared" si="6"/>
        <v>40</v>
      </c>
      <c r="G202" s="31"/>
      <c r="H202" s="31" t="s">
        <v>260</v>
      </c>
      <c r="I202" s="33">
        <v>5.67824074074074E-2</v>
      </c>
      <c r="J202" s="49">
        <f t="shared" si="7"/>
        <v>4.512841418671016</v>
      </c>
      <c r="K202" s="57"/>
      <c r="L202" s="34"/>
      <c r="M202" s="34"/>
      <c r="N202" s="58"/>
      <c r="O202" s="52"/>
      <c r="P202" s="35"/>
      <c r="Q202" s="35">
        <v>37</v>
      </c>
      <c r="R202" s="35"/>
      <c r="S202" s="37"/>
    </row>
    <row r="203" spans="2:19">
      <c r="B203" s="29">
        <v>197</v>
      </c>
      <c r="C203" s="30">
        <v>101</v>
      </c>
      <c r="D203" s="31" t="s">
        <v>12</v>
      </c>
      <c r="E203" s="30">
        <v>1999</v>
      </c>
      <c r="F203" s="32">
        <f t="shared" si="6"/>
        <v>15</v>
      </c>
      <c r="G203" s="31"/>
      <c r="H203" s="31" t="s">
        <v>13</v>
      </c>
      <c r="I203" s="33">
        <v>6.1423611111111109E-2</v>
      </c>
      <c r="J203" s="49">
        <f t="shared" si="7"/>
        <v>4.171848501978519</v>
      </c>
      <c r="K203" s="57">
        <v>6</v>
      </c>
      <c r="L203" s="34"/>
      <c r="M203" s="34"/>
      <c r="N203" s="58"/>
      <c r="O203" s="52"/>
      <c r="P203" s="35"/>
      <c r="Q203" s="35"/>
      <c r="R203" s="35"/>
      <c r="S203" s="37"/>
    </row>
    <row r="204" spans="2:19">
      <c r="B204" s="29">
        <v>198</v>
      </c>
      <c r="C204" s="30">
        <v>107</v>
      </c>
      <c r="D204" s="31" t="s">
        <v>42</v>
      </c>
      <c r="E204" s="30">
        <v>1999</v>
      </c>
      <c r="F204" s="32">
        <f t="shared" si="6"/>
        <v>15</v>
      </c>
      <c r="G204" s="31"/>
      <c r="H204" s="31" t="s">
        <v>40</v>
      </c>
      <c r="I204" s="33">
        <v>6.1435185185185183E-2</v>
      </c>
      <c r="J204" s="49">
        <f t="shared" si="7"/>
        <v>4.1710625470987193</v>
      </c>
      <c r="K204" s="57"/>
      <c r="L204" s="34"/>
      <c r="M204" s="34"/>
      <c r="N204" s="58"/>
      <c r="O204" s="52">
        <v>15</v>
      </c>
      <c r="P204" s="35"/>
      <c r="Q204" s="35"/>
      <c r="R204" s="35"/>
      <c r="S204" s="37"/>
    </row>
    <row r="205" spans="2:19">
      <c r="B205" s="29">
        <v>199</v>
      </c>
      <c r="C205" s="30">
        <v>126</v>
      </c>
      <c r="D205" s="31" t="s">
        <v>356</v>
      </c>
      <c r="E205" s="30">
        <v>1934</v>
      </c>
      <c r="F205" s="32">
        <f t="shared" si="6"/>
        <v>80</v>
      </c>
      <c r="G205" s="31" t="s">
        <v>357</v>
      </c>
      <c r="H205" s="31" t="s">
        <v>101</v>
      </c>
      <c r="I205" s="33">
        <v>6.6516203703703702E-2</v>
      </c>
      <c r="J205" s="49">
        <f t="shared" si="7"/>
        <v>3.8524447537845834</v>
      </c>
      <c r="K205" s="57"/>
      <c r="L205" s="34"/>
      <c r="M205" s="34"/>
      <c r="N205" s="58"/>
      <c r="O205" s="52"/>
      <c r="P205" s="35"/>
      <c r="Q205" s="35"/>
      <c r="R205" s="35"/>
      <c r="S205" s="37">
        <v>26</v>
      </c>
    </row>
    <row r="206" spans="2:19" ht="13.5" thickBot="1">
      <c r="B206" s="40">
        <v>200</v>
      </c>
      <c r="C206" s="41">
        <v>204</v>
      </c>
      <c r="D206" s="42" t="s">
        <v>118</v>
      </c>
      <c r="E206" s="41">
        <v>1957</v>
      </c>
      <c r="F206" s="43">
        <f t="shared" si="6"/>
        <v>57</v>
      </c>
      <c r="G206" s="42"/>
      <c r="H206" s="42" t="s">
        <v>119</v>
      </c>
      <c r="I206" s="44">
        <v>7.0173611111111103E-2</v>
      </c>
      <c r="J206" s="50">
        <f t="shared" si="7"/>
        <v>3.6516575952498767</v>
      </c>
      <c r="K206" s="61"/>
      <c r="L206" s="45"/>
      <c r="M206" s="45"/>
      <c r="N206" s="62">
        <v>18</v>
      </c>
      <c r="O206" s="54"/>
      <c r="P206" s="46"/>
      <c r="Q206" s="46"/>
      <c r="R206" s="46"/>
      <c r="S206" s="47"/>
    </row>
    <row r="207" spans="2:19" ht="13.5" thickBot="1"/>
    <row r="208" spans="2:19" ht="13.5" thickBot="1">
      <c r="F208" s="76" t="s">
        <v>542</v>
      </c>
      <c r="G208" s="77"/>
      <c r="H208" s="80" t="s">
        <v>543</v>
      </c>
      <c r="I208" s="77"/>
      <c r="K208" s="82" t="s">
        <v>544</v>
      </c>
      <c r="L208" s="83"/>
      <c r="M208" s="83"/>
      <c r="N208" s="83"/>
      <c r="O208" s="83"/>
      <c r="P208" s="83"/>
      <c r="Q208" s="83"/>
      <c r="R208" s="83"/>
      <c r="S208" s="84"/>
    </row>
    <row r="209" spans="6:19" ht="13.5" thickBot="1">
      <c r="F209" s="78"/>
      <c r="G209" s="79"/>
      <c r="H209" s="81"/>
      <c r="I209" s="79"/>
      <c r="K209" s="65" t="s">
        <v>513</v>
      </c>
      <c r="L209" s="2" t="s">
        <v>514</v>
      </c>
      <c r="M209" s="3" t="s">
        <v>515</v>
      </c>
      <c r="N209" s="4" t="s">
        <v>516</v>
      </c>
      <c r="O209" s="5" t="s">
        <v>517</v>
      </c>
      <c r="P209" s="6" t="s">
        <v>518</v>
      </c>
      <c r="Q209" s="7" t="s">
        <v>519</v>
      </c>
      <c r="R209" s="7" t="s">
        <v>520</v>
      </c>
      <c r="S209" s="8" t="s">
        <v>521</v>
      </c>
    </row>
    <row r="210" spans="6:19">
      <c r="F210" s="85">
        <f>AVERAGE(F7:F206)</f>
        <v>42.825000000000003</v>
      </c>
      <c r="G210" s="86"/>
      <c r="H210" s="89">
        <f>AVERAGE(I7:I206)</f>
        <v>3.9700879629629642E-2</v>
      </c>
      <c r="I210" s="90"/>
      <c r="K210" s="66">
        <f>COUNTA(K7:K206)</f>
        <v>6</v>
      </c>
      <c r="L210" s="67">
        <f t="shared" ref="L210:S210" si="8">COUNTA(L7:L206)</f>
        <v>14</v>
      </c>
      <c r="M210" s="68">
        <f t="shared" si="8"/>
        <v>12</v>
      </c>
      <c r="N210" s="69">
        <f t="shared" si="8"/>
        <v>18</v>
      </c>
      <c r="O210" s="70">
        <f t="shared" si="8"/>
        <v>15</v>
      </c>
      <c r="P210" s="71">
        <f t="shared" si="8"/>
        <v>41</v>
      </c>
      <c r="Q210" s="71">
        <f t="shared" si="8"/>
        <v>37</v>
      </c>
      <c r="R210" s="71">
        <f t="shared" si="8"/>
        <v>31</v>
      </c>
      <c r="S210" s="72">
        <f t="shared" si="8"/>
        <v>26</v>
      </c>
    </row>
    <row r="211" spans="6:19">
      <c r="F211" s="85"/>
      <c r="G211" s="86"/>
      <c r="H211" s="91"/>
      <c r="I211" s="90"/>
      <c r="K211" s="94">
        <f>SUM(K210:N210)</f>
        <v>50</v>
      </c>
      <c r="L211" s="95"/>
      <c r="M211" s="95"/>
      <c r="N211" s="96"/>
      <c r="O211" s="97">
        <f>SUM(O210:S210)</f>
        <v>150</v>
      </c>
      <c r="P211" s="98"/>
      <c r="Q211" s="98"/>
      <c r="R211" s="98"/>
      <c r="S211" s="99"/>
    </row>
    <row r="212" spans="6:19" ht="13.5" thickBot="1">
      <c r="F212" s="87"/>
      <c r="G212" s="88"/>
      <c r="H212" s="92"/>
      <c r="I212" s="93"/>
      <c r="K212" s="100">
        <f>SUM(K211:S211)</f>
        <v>200</v>
      </c>
      <c r="L212" s="101"/>
      <c r="M212" s="101"/>
      <c r="N212" s="101"/>
      <c r="O212" s="101"/>
      <c r="P212" s="101"/>
      <c r="Q212" s="101"/>
      <c r="R212" s="101"/>
      <c r="S212" s="102"/>
    </row>
  </sheetData>
  <sheetProtection sheet="1" objects="1" scenarios="1"/>
  <mergeCells count="11">
    <mergeCell ref="B2:S2"/>
    <mergeCell ref="B3:S3"/>
    <mergeCell ref="B4:S4"/>
    <mergeCell ref="F208:G209"/>
    <mergeCell ref="H208:I209"/>
    <mergeCell ref="K208:S208"/>
    <mergeCell ref="F210:G212"/>
    <mergeCell ref="H210:I212"/>
    <mergeCell ref="K211:N211"/>
    <mergeCell ref="O211:S211"/>
    <mergeCell ref="K212:S212"/>
  </mergeCells>
  <pageMargins left="0.59055118110236227" right="0" top="0.39370078740157483" bottom="0.39370078740157483" header="0" footer="0"/>
  <pageSetup paperSize="9" scale="90" firstPageNumber="0" orientation="landscape" horizontalDpi="300" verticalDpi="300" r:id="rId1"/>
  <headerFooter alignWithMargins="0">
    <oddFooter>&amp;LJeizinen 2014&amp;C
&amp;RPage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showGridLines="0" workbookViewId="0">
      <pane ySplit="6" topLeftCell="A7" activePane="bottomLeft" state="frozen"/>
      <selection pane="bottomLeft"/>
    </sheetView>
  </sheetViews>
  <sheetFormatPr baseColWidth="10" defaultColWidth="11.5703125" defaultRowHeight="12.75"/>
  <cols>
    <col min="1" max="1" width="3.28515625" customWidth="1"/>
    <col min="2" max="2" width="5" customWidth="1"/>
    <col min="3" max="3" width="4.5703125" style="15" customWidth="1"/>
    <col min="4" max="4" width="27.140625" customWidth="1"/>
    <col min="5" max="5" width="6.7109375" style="15" customWidth="1"/>
    <col min="6" max="6" width="8.42578125" style="15" customWidth="1"/>
    <col min="7" max="7" width="28.85546875" customWidth="1"/>
    <col min="8" max="8" width="17.5703125" customWidth="1"/>
    <col min="9" max="9" width="9.7109375" customWidth="1"/>
    <col min="10" max="10" width="9.5703125" bestFit="1" customWidth="1"/>
    <col min="11" max="11" width="4.7109375" style="9" customWidth="1"/>
    <col min="12" max="12" width="4.7109375" style="10" customWidth="1"/>
    <col min="13" max="14" width="4.7109375" style="9" customWidth="1"/>
    <col min="15" max="19" width="4.7109375" style="10" customWidth="1"/>
  </cols>
  <sheetData>
    <row r="1" spans="1:12" ht="13.5" thickBot="1">
      <c r="A1" s="13">
        <v>6.15</v>
      </c>
    </row>
    <row r="2" spans="1:12" ht="30">
      <c r="A2" s="14">
        <v>4.1666666666666664E-2</v>
      </c>
      <c r="B2" s="103" t="s">
        <v>547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ht="23.25">
      <c r="B3" s="106" t="s">
        <v>545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30.75" thickBot="1">
      <c r="B4" s="109" t="s">
        <v>546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9" customHeight="1" thickBot="1"/>
    <row r="6" spans="1:12" ht="13.5" thickBot="1">
      <c r="B6" s="18" t="s">
        <v>525</v>
      </c>
      <c r="C6" s="16" t="s">
        <v>526</v>
      </c>
      <c r="D6" s="17" t="s">
        <v>527</v>
      </c>
      <c r="E6" s="16" t="s">
        <v>528</v>
      </c>
      <c r="F6" s="16" t="s">
        <v>529</v>
      </c>
      <c r="G6" s="17" t="s">
        <v>531</v>
      </c>
      <c r="H6" s="17" t="s">
        <v>530</v>
      </c>
      <c r="I6" s="16" t="s">
        <v>532</v>
      </c>
      <c r="J6" s="19" t="s">
        <v>533</v>
      </c>
      <c r="K6" s="75" t="s">
        <v>548</v>
      </c>
      <c r="L6" s="73" t="s">
        <v>549</v>
      </c>
    </row>
    <row r="7" spans="1:12">
      <c r="B7" s="21">
        <v>1</v>
      </c>
      <c r="C7" s="22">
        <v>253</v>
      </c>
      <c r="D7" s="23" t="s">
        <v>431</v>
      </c>
      <c r="E7" s="22">
        <v>1994</v>
      </c>
      <c r="F7" s="24">
        <f t="shared" ref="F7:F38" si="0">2014-E7</f>
        <v>20</v>
      </c>
      <c r="G7" s="23"/>
      <c r="H7" s="23" t="s">
        <v>359</v>
      </c>
      <c r="I7" s="63">
        <v>3.5034722222222224E-2</v>
      </c>
      <c r="J7" s="48">
        <f>$A$1/I7*$A$2</f>
        <v>7.3141724479682857</v>
      </c>
      <c r="K7" s="55"/>
      <c r="L7" s="74">
        <v>1</v>
      </c>
    </row>
    <row r="8" spans="1:12">
      <c r="B8" s="29">
        <v>2</v>
      </c>
      <c r="C8" s="30">
        <v>370</v>
      </c>
      <c r="D8" s="31" t="s">
        <v>432</v>
      </c>
      <c r="E8" s="30">
        <v>1964</v>
      </c>
      <c r="F8" s="32">
        <f t="shared" si="0"/>
        <v>50</v>
      </c>
      <c r="G8" s="31" t="s">
        <v>433</v>
      </c>
      <c r="H8" s="31" t="s">
        <v>434</v>
      </c>
      <c r="I8" s="64">
        <v>3.7511574074074072E-2</v>
      </c>
      <c r="J8" s="49">
        <f t="shared" ref="J8:J71" si="1">$A$1/I8*$A$2</f>
        <v>6.8312249305769832</v>
      </c>
      <c r="K8" s="57"/>
      <c r="L8" s="37">
        <v>2</v>
      </c>
    </row>
    <row r="9" spans="1:12">
      <c r="B9" s="29">
        <v>3</v>
      </c>
      <c r="C9" s="30">
        <v>381</v>
      </c>
      <c r="D9" s="31" t="s">
        <v>435</v>
      </c>
      <c r="E9" s="30">
        <v>1976</v>
      </c>
      <c r="F9" s="32">
        <f t="shared" si="0"/>
        <v>38</v>
      </c>
      <c r="G9" s="31"/>
      <c r="H9" s="31" t="s">
        <v>388</v>
      </c>
      <c r="I9" s="64">
        <v>3.8958333333333338E-2</v>
      </c>
      <c r="J9" s="49">
        <f t="shared" si="1"/>
        <v>6.5775401069518704</v>
      </c>
      <c r="K9" s="57"/>
      <c r="L9" s="37">
        <v>3</v>
      </c>
    </row>
    <row r="10" spans="1:12">
      <c r="B10" s="29">
        <v>4</v>
      </c>
      <c r="C10" s="30">
        <v>252</v>
      </c>
      <c r="D10" s="31" t="s">
        <v>436</v>
      </c>
      <c r="E10" s="30">
        <v>1968</v>
      </c>
      <c r="F10" s="32">
        <f t="shared" si="0"/>
        <v>46</v>
      </c>
      <c r="G10" s="31"/>
      <c r="H10" s="31" t="s">
        <v>359</v>
      </c>
      <c r="I10" s="64">
        <v>3.8958333333333338E-2</v>
      </c>
      <c r="J10" s="49">
        <f t="shared" si="1"/>
        <v>6.5775401069518704</v>
      </c>
      <c r="K10" s="57"/>
      <c r="L10" s="37">
        <v>4</v>
      </c>
    </row>
    <row r="11" spans="1:12">
      <c r="B11" s="29">
        <v>5</v>
      </c>
      <c r="C11" s="30">
        <v>329</v>
      </c>
      <c r="D11" s="31" t="s">
        <v>437</v>
      </c>
      <c r="E11" s="30">
        <v>1961</v>
      </c>
      <c r="F11" s="32">
        <f t="shared" si="0"/>
        <v>53</v>
      </c>
      <c r="G11" s="31" t="s">
        <v>427</v>
      </c>
      <c r="H11" s="31" t="s">
        <v>9</v>
      </c>
      <c r="I11" s="64">
        <v>3.9004629629629632E-2</v>
      </c>
      <c r="J11" s="49">
        <f t="shared" si="1"/>
        <v>6.5697329376854592</v>
      </c>
      <c r="K11" s="57"/>
      <c r="L11" s="37">
        <v>5</v>
      </c>
    </row>
    <row r="12" spans="1:12">
      <c r="B12" s="29">
        <v>6</v>
      </c>
      <c r="C12" s="30">
        <v>338</v>
      </c>
      <c r="D12" s="31" t="s">
        <v>438</v>
      </c>
      <c r="E12" s="30">
        <v>1977</v>
      </c>
      <c r="F12" s="32">
        <f t="shared" si="0"/>
        <v>37</v>
      </c>
      <c r="G12" s="31" t="s">
        <v>439</v>
      </c>
      <c r="H12" s="31" t="s">
        <v>2</v>
      </c>
      <c r="I12" s="64">
        <v>3.9074074074074074E-2</v>
      </c>
      <c r="J12" s="49">
        <f t="shared" si="1"/>
        <v>6.5580568720379144</v>
      </c>
      <c r="K12" s="57"/>
      <c r="L12" s="37">
        <v>6</v>
      </c>
    </row>
    <row r="13" spans="1:12">
      <c r="B13" s="29">
        <v>7</v>
      </c>
      <c r="C13" s="30">
        <v>356</v>
      </c>
      <c r="D13" s="31" t="s">
        <v>440</v>
      </c>
      <c r="E13" s="30">
        <v>1963</v>
      </c>
      <c r="F13" s="32">
        <f t="shared" si="0"/>
        <v>51</v>
      </c>
      <c r="G13" s="31" t="s">
        <v>441</v>
      </c>
      <c r="H13" s="31" t="s">
        <v>442</v>
      </c>
      <c r="I13" s="64">
        <v>4.0335648148148148E-2</v>
      </c>
      <c r="J13" s="49">
        <f t="shared" si="1"/>
        <v>6.3529411764705879</v>
      </c>
      <c r="K13" s="57"/>
      <c r="L13" s="37">
        <v>7</v>
      </c>
    </row>
    <row r="14" spans="1:12">
      <c r="B14" s="29">
        <v>8</v>
      </c>
      <c r="C14" s="30">
        <v>346</v>
      </c>
      <c r="D14" s="31" t="s">
        <v>443</v>
      </c>
      <c r="E14" s="30">
        <v>1974</v>
      </c>
      <c r="F14" s="32">
        <f t="shared" si="0"/>
        <v>40</v>
      </c>
      <c r="G14" s="31" t="s">
        <v>444</v>
      </c>
      <c r="H14" s="31" t="s">
        <v>445</v>
      </c>
      <c r="I14" s="64">
        <v>4.0520833333333332E-2</v>
      </c>
      <c r="J14" s="49">
        <f t="shared" si="1"/>
        <v>6.3239074550128542</v>
      </c>
      <c r="K14" s="57"/>
      <c r="L14" s="37">
        <v>8</v>
      </c>
    </row>
    <row r="15" spans="1:12">
      <c r="B15" s="29">
        <v>9</v>
      </c>
      <c r="C15" s="30">
        <v>274</v>
      </c>
      <c r="D15" s="31" t="s">
        <v>446</v>
      </c>
      <c r="E15" s="30">
        <v>1952</v>
      </c>
      <c r="F15" s="32">
        <f t="shared" si="0"/>
        <v>62</v>
      </c>
      <c r="G15" s="31"/>
      <c r="H15" s="31" t="s">
        <v>447</v>
      </c>
      <c r="I15" s="64">
        <v>4.0844907407407406E-2</v>
      </c>
      <c r="J15" s="49">
        <f t="shared" si="1"/>
        <v>6.2737319353924628</v>
      </c>
      <c r="K15" s="57"/>
      <c r="L15" s="37">
        <v>9</v>
      </c>
    </row>
    <row r="16" spans="1:12">
      <c r="B16" s="29">
        <v>10</v>
      </c>
      <c r="C16" s="30">
        <v>379</v>
      </c>
      <c r="D16" s="31" t="s">
        <v>448</v>
      </c>
      <c r="E16" s="30">
        <v>1962</v>
      </c>
      <c r="F16" s="32">
        <f t="shared" si="0"/>
        <v>52</v>
      </c>
      <c r="G16" s="31"/>
      <c r="H16" s="31" t="s">
        <v>85</v>
      </c>
      <c r="I16" s="33">
        <v>4.1828703703703701E-2</v>
      </c>
      <c r="J16" s="49">
        <f t="shared" si="1"/>
        <v>6.1261759822910911</v>
      </c>
      <c r="K16" s="57"/>
      <c r="L16" s="37">
        <v>10</v>
      </c>
    </row>
    <row r="17" spans="2:12">
      <c r="B17" s="29">
        <v>11</v>
      </c>
      <c r="C17" s="30">
        <v>254</v>
      </c>
      <c r="D17" s="31" t="s">
        <v>358</v>
      </c>
      <c r="E17" s="30">
        <v>1997</v>
      </c>
      <c r="F17" s="32">
        <f t="shared" si="0"/>
        <v>17</v>
      </c>
      <c r="G17" s="31"/>
      <c r="H17" s="31" t="s">
        <v>359</v>
      </c>
      <c r="I17" s="33">
        <v>4.1921296296296297E-2</v>
      </c>
      <c r="J17" s="49">
        <f t="shared" si="1"/>
        <v>6.112644947542794</v>
      </c>
      <c r="K17" s="60">
        <v>1</v>
      </c>
      <c r="L17" s="37"/>
    </row>
    <row r="18" spans="2:12">
      <c r="B18" s="29">
        <v>12</v>
      </c>
      <c r="C18" s="30">
        <v>353</v>
      </c>
      <c r="D18" s="31" t="s">
        <v>449</v>
      </c>
      <c r="E18" s="30">
        <v>1963</v>
      </c>
      <c r="F18" s="32">
        <f t="shared" si="0"/>
        <v>51</v>
      </c>
      <c r="G18" s="31"/>
      <c r="H18" s="31" t="s">
        <v>103</v>
      </c>
      <c r="I18" s="33">
        <v>4.207175925925926E-2</v>
      </c>
      <c r="J18" s="49">
        <f t="shared" si="1"/>
        <v>6.0907840440165062</v>
      </c>
      <c r="K18" s="57"/>
      <c r="L18" s="37">
        <v>11</v>
      </c>
    </row>
    <row r="19" spans="2:12">
      <c r="B19" s="29">
        <v>13</v>
      </c>
      <c r="C19" s="30">
        <v>344</v>
      </c>
      <c r="D19" s="31" t="s">
        <v>360</v>
      </c>
      <c r="E19" s="30">
        <v>1968</v>
      </c>
      <c r="F19" s="32">
        <f t="shared" si="0"/>
        <v>46</v>
      </c>
      <c r="G19" s="31"/>
      <c r="H19" s="31" t="s">
        <v>212</v>
      </c>
      <c r="I19" s="33">
        <v>4.2500000000000003E-2</v>
      </c>
      <c r="J19" s="49">
        <f t="shared" si="1"/>
        <v>6.0294117647058822</v>
      </c>
      <c r="K19" s="57">
        <v>2</v>
      </c>
      <c r="L19" s="37"/>
    </row>
    <row r="20" spans="2:12">
      <c r="B20" s="29">
        <v>14</v>
      </c>
      <c r="C20" s="30">
        <v>364</v>
      </c>
      <c r="D20" s="31" t="s">
        <v>450</v>
      </c>
      <c r="E20" s="30">
        <v>1991</v>
      </c>
      <c r="F20" s="32">
        <f t="shared" si="0"/>
        <v>23</v>
      </c>
      <c r="G20" s="31" t="s">
        <v>451</v>
      </c>
      <c r="H20" s="31" t="s">
        <v>397</v>
      </c>
      <c r="I20" s="33">
        <v>4.2662037037037033E-2</v>
      </c>
      <c r="J20" s="49">
        <f t="shared" si="1"/>
        <v>6.0065111231687469</v>
      </c>
      <c r="K20" s="57"/>
      <c r="L20" s="37">
        <v>12</v>
      </c>
    </row>
    <row r="21" spans="2:12">
      <c r="B21" s="29">
        <v>15</v>
      </c>
      <c r="C21" s="30">
        <v>357</v>
      </c>
      <c r="D21" s="31" t="s">
        <v>452</v>
      </c>
      <c r="E21" s="30">
        <v>1999</v>
      </c>
      <c r="F21" s="32">
        <f t="shared" si="0"/>
        <v>15</v>
      </c>
      <c r="G21" s="31" t="s">
        <v>223</v>
      </c>
      <c r="H21" s="31" t="s">
        <v>103</v>
      </c>
      <c r="I21" s="33">
        <v>4.311342592592593E-2</v>
      </c>
      <c r="J21" s="49">
        <f t="shared" si="1"/>
        <v>5.9436241610738252</v>
      </c>
      <c r="K21" s="57"/>
      <c r="L21" s="37">
        <v>13</v>
      </c>
    </row>
    <row r="22" spans="2:12">
      <c r="B22" s="29">
        <v>16</v>
      </c>
      <c r="C22" s="30">
        <v>327</v>
      </c>
      <c r="D22" s="31" t="s">
        <v>361</v>
      </c>
      <c r="E22" s="30">
        <v>1977</v>
      </c>
      <c r="F22" s="32">
        <f t="shared" si="0"/>
        <v>37</v>
      </c>
      <c r="G22" s="31"/>
      <c r="H22" s="31" t="s">
        <v>139</v>
      </c>
      <c r="I22" s="33">
        <v>4.3229166666666673E-2</v>
      </c>
      <c r="J22" s="49">
        <f t="shared" si="1"/>
        <v>5.9277108433734931</v>
      </c>
      <c r="K22" s="57">
        <v>3</v>
      </c>
      <c r="L22" s="37"/>
    </row>
    <row r="23" spans="2:12">
      <c r="B23" s="29">
        <v>17</v>
      </c>
      <c r="C23" s="30">
        <v>352</v>
      </c>
      <c r="D23" s="31" t="s">
        <v>453</v>
      </c>
      <c r="E23" s="30">
        <v>1956</v>
      </c>
      <c r="F23" s="32">
        <f t="shared" si="0"/>
        <v>58</v>
      </c>
      <c r="G23" s="31" t="s">
        <v>371</v>
      </c>
      <c r="H23" s="31" t="s">
        <v>372</v>
      </c>
      <c r="I23" s="33">
        <v>4.3807870370370372E-2</v>
      </c>
      <c r="J23" s="49">
        <f t="shared" si="1"/>
        <v>5.8494055482166445</v>
      </c>
      <c r="K23" s="57"/>
      <c r="L23" s="37">
        <v>14</v>
      </c>
    </row>
    <row r="24" spans="2:12">
      <c r="B24" s="29">
        <v>18</v>
      </c>
      <c r="C24" s="30">
        <v>342</v>
      </c>
      <c r="D24" s="31" t="s">
        <v>454</v>
      </c>
      <c r="E24" s="30">
        <v>1951</v>
      </c>
      <c r="F24" s="32">
        <f t="shared" si="0"/>
        <v>63</v>
      </c>
      <c r="G24" s="31" t="s">
        <v>386</v>
      </c>
      <c r="H24" s="31" t="s">
        <v>455</v>
      </c>
      <c r="I24" s="33">
        <v>4.3993055555555556E-2</v>
      </c>
      <c r="J24" s="49">
        <f t="shared" si="1"/>
        <v>5.8247829518547753</v>
      </c>
      <c r="K24" s="57"/>
      <c r="L24" s="37">
        <v>15</v>
      </c>
    </row>
    <row r="25" spans="2:12">
      <c r="B25" s="29">
        <v>19</v>
      </c>
      <c r="C25" s="30">
        <v>250</v>
      </c>
      <c r="D25" s="31" t="s">
        <v>456</v>
      </c>
      <c r="E25" s="30">
        <v>1996</v>
      </c>
      <c r="F25" s="32">
        <f t="shared" si="0"/>
        <v>18</v>
      </c>
      <c r="G25" s="31"/>
      <c r="H25" s="31" t="s">
        <v>177</v>
      </c>
      <c r="I25" s="33">
        <v>4.4097222222222225E-2</v>
      </c>
      <c r="J25" s="49">
        <f t="shared" si="1"/>
        <v>5.8110236220472444</v>
      </c>
      <c r="K25" s="57"/>
      <c r="L25" s="37">
        <v>16</v>
      </c>
    </row>
    <row r="26" spans="2:12">
      <c r="B26" s="29">
        <v>20</v>
      </c>
      <c r="C26" s="30">
        <v>355</v>
      </c>
      <c r="D26" s="31" t="s">
        <v>362</v>
      </c>
      <c r="E26" s="30">
        <v>1969</v>
      </c>
      <c r="F26" s="32">
        <f t="shared" si="0"/>
        <v>45</v>
      </c>
      <c r="G26" s="31"/>
      <c r="H26" s="31" t="s">
        <v>139</v>
      </c>
      <c r="I26" s="33">
        <v>4.4178240740740747E-2</v>
      </c>
      <c r="J26" s="49">
        <f t="shared" si="1"/>
        <v>5.800366780193869</v>
      </c>
      <c r="K26" s="57">
        <v>4</v>
      </c>
      <c r="L26" s="37"/>
    </row>
    <row r="27" spans="2:12">
      <c r="B27" s="29">
        <v>21</v>
      </c>
      <c r="C27" s="30">
        <v>389</v>
      </c>
      <c r="D27" s="31" t="s">
        <v>457</v>
      </c>
      <c r="E27" s="30">
        <v>2003</v>
      </c>
      <c r="F27" s="32">
        <f t="shared" si="0"/>
        <v>11</v>
      </c>
      <c r="G27" s="31" t="s">
        <v>219</v>
      </c>
      <c r="H27" s="31" t="s">
        <v>220</v>
      </c>
      <c r="I27" s="33">
        <v>4.4282407407407409E-2</v>
      </c>
      <c r="J27" s="49">
        <f t="shared" si="1"/>
        <v>5.7867224255096703</v>
      </c>
      <c r="K27" s="57"/>
      <c r="L27" s="37">
        <v>17</v>
      </c>
    </row>
    <row r="28" spans="2:12">
      <c r="B28" s="29">
        <v>22</v>
      </c>
      <c r="C28" s="30">
        <v>260</v>
      </c>
      <c r="D28" s="31" t="s">
        <v>458</v>
      </c>
      <c r="E28" s="30">
        <v>1944</v>
      </c>
      <c r="F28" s="32">
        <f t="shared" si="0"/>
        <v>70</v>
      </c>
      <c r="G28" s="31"/>
      <c r="H28" s="31" t="s">
        <v>459</v>
      </c>
      <c r="I28" s="33">
        <v>4.4652777777777784E-2</v>
      </c>
      <c r="J28" s="49">
        <f t="shared" si="1"/>
        <v>5.7387247278382576</v>
      </c>
      <c r="K28" s="57"/>
      <c r="L28" s="37">
        <v>18</v>
      </c>
    </row>
    <row r="29" spans="2:12">
      <c r="B29" s="29">
        <v>23</v>
      </c>
      <c r="C29" s="30">
        <v>326</v>
      </c>
      <c r="D29" s="31" t="s">
        <v>460</v>
      </c>
      <c r="E29" s="30">
        <v>1961</v>
      </c>
      <c r="F29" s="32">
        <f t="shared" si="0"/>
        <v>53</v>
      </c>
      <c r="G29" s="31"/>
      <c r="H29" s="31" t="s">
        <v>367</v>
      </c>
      <c r="I29" s="33">
        <v>4.4756944444444446E-2</v>
      </c>
      <c r="J29" s="49">
        <f t="shared" si="1"/>
        <v>5.7253685027152823</v>
      </c>
      <c r="K29" s="57"/>
      <c r="L29" s="37">
        <v>19</v>
      </c>
    </row>
    <row r="30" spans="2:12">
      <c r="B30" s="29">
        <v>24</v>
      </c>
      <c r="C30" s="30">
        <v>278</v>
      </c>
      <c r="D30" s="31" t="s">
        <v>461</v>
      </c>
      <c r="E30" s="30">
        <v>1997</v>
      </c>
      <c r="F30" s="32">
        <f t="shared" si="0"/>
        <v>17</v>
      </c>
      <c r="G30" s="31"/>
      <c r="H30" s="31" t="s">
        <v>177</v>
      </c>
      <c r="I30" s="33">
        <v>4.476851851851852E-2</v>
      </c>
      <c r="J30" s="49">
        <f t="shared" si="1"/>
        <v>5.7238883143743537</v>
      </c>
      <c r="K30" s="57"/>
      <c r="L30" s="37">
        <v>20</v>
      </c>
    </row>
    <row r="31" spans="2:12">
      <c r="B31" s="29">
        <v>25</v>
      </c>
      <c r="C31" s="30">
        <v>255</v>
      </c>
      <c r="D31" s="31" t="s">
        <v>462</v>
      </c>
      <c r="E31" s="30">
        <v>1955</v>
      </c>
      <c r="F31" s="32">
        <f t="shared" si="0"/>
        <v>59</v>
      </c>
      <c r="G31" s="31"/>
      <c r="H31" s="31" t="s">
        <v>85</v>
      </c>
      <c r="I31" s="33">
        <v>4.50462962962963E-2</v>
      </c>
      <c r="J31" s="49">
        <f t="shared" si="1"/>
        <v>5.6885919835560124</v>
      </c>
      <c r="K31" s="57"/>
      <c r="L31" s="37">
        <v>21</v>
      </c>
    </row>
    <row r="32" spans="2:12">
      <c r="B32" s="29">
        <v>26</v>
      </c>
      <c r="C32" s="30">
        <v>268</v>
      </c>
      <c r="D32" s="31" t="s">
        <v>463</v>
      </c>
      <c r="E32" s="30">
        <v>2004</v>
      </c>
      <c r="F32" s="32">
        <f t="shared" si="0"/>
        <v>10</v>
      </c>
      <c r="G32" s="31" t="s">
        <v>25</v>
      </c>
      <c r="H32" s="31" t="s">
        <v>15</v>
      </c>
      <c r="I32" s="33">
        <v>4.5138888888888888E-2</v>
      </c>
      <c r="J32" s="49">
        <f t="shared" si="1"/>
        <v>5.6769230769230763</v>
      </c>
      <c r="K32" s="57"/>
      <c r="L32" s="37">
        <v>22</v>
      </c>
    </row>
    <row r="33" spans="2:12">
      <c r="B33" s="29">
        <v>27</v>
      </c>
      <c r="C33" s="30">
        <v>366</v>
      </c>
      <c r="D33" s="31" t="s">
        <v>464</v>
      </c>
      <c r="E33" s="30">
        <v>1973</v>
      </c>
      <c r="F33" s="32">
        <f t="shared" si="0"/>
        <v>41</v>
      </c>
      <c r="G33" s="31"/>
      <c r="H33" s="31" t="s">
        <v>27</v>
      </c>
      <c r="I33" s="33">
        <v>4.5300925925925932E-2</v>
      </c>
      <c r="J33" s="49">
        <f t="shared" si="1"/>
        <v>5.6566172713336735</v>
      </c>
      <c r="K33" s="57"/>
      <c r="L33" s="37">
        <v>23</v>
      </c>
    </row>
    <row r="34" spans="2:12">
      <c r="B34" s="29">
        <v>28</v>
      </c>
      <c r="C34" s="30">
        <v>362</v>
      </c>
      <c r="D34" s="31" t="s">
        <v>363</v>
      </c>
      <c r="E34" s="30">
        <v>1962</v>
      </c>
      <c r="F34" s="32">
        <f t="shared" si="0"/>
        <v>52</v>
      </c>
      <c r="G34" s="31"/>
      <c r="H34" s="31" t="s">
        <v>85</v>
      </c>
      <c r="I34" s="33">
        <v>4.53587962962963E-2</v>
      </c>
      <c r="J34" s="49">
        <f t="shared" si="1"/>
        <v>5.6494003572339881</v>
      </c>
      <c r="K34" s="57">
        <v>5</v>
      </c>
      <c r="L34" s="37"/>
    </row>
    <row r="35" spans="2:12">
      <c r="B35" s="29">
        <v>29</v>
      </c>
      <c r="C35" s="30">
        <v>372</v>
      </c>
      <c r="D35" s="31" t="s">
        <v>465</v>
      </c>
      <c r="E35" s="30">
        <v>1953</v>
      </c>
      <c r="F35" s="32">
        <f t="shared" si="0"/>
        <v>61</v>
      </c>
      <c r="G35" s="31" t="s">
        <v>392</v>
      </c>
      <c r="H35" s="31" t="s">
        <v>393</v>
      </c>
      <c r="I35" s="33">
        <v>4.5914351851851852E-2</v>
      </c>
      <c r="J35" s="49">
        <f t="shared" si="1"/>
        <v>5.5810436097806901</v>
      </c>
      <c r="K35" s="57"/>
      <c r="L35" s="37">
        <v>24</v>
      </c>
    </row>
    <row r="36" spans="2:12">
      <c r="B36" s="29">
        <v>30</v>
      </c>
      <c r="C36" s="30">
        <v>270</v>
      </c>
      <c r="D36" s="31" t="s">
        <v>364</v>
      </c>
      <c r="E36" s="30">
        <v>1962</v>
      </c>
      <c r="F36" s="32">
        <f t="shared" si="0"/>
        <v>52</v>
      </c>
      <c r="G36" s="31"/>
      <c r="H36" s="31" t="s">
        <v>101</v>
      </c>
      <c r="I36" s="33">
        <v>4.6087962962962963E-2</v>
      </c>
      <c r="J36" s="49">
        <f t="shared" si="1"/>
        <v>5.5600200904068311</v>
      </c>
      <c r="K36" s="57">
        <v>6</v>
      </c>
      <c r="L36" s="37"/>
    </row>
    <row r="37" spans="2:12">
      <c r="B37" s="29">
        <v>31</v>
      </c>
      <c r="C37" s="30">
        <v>343</v>
      </c>
      <c r="D37" s="31" t="s">
        <v>365</v>
      </c>
      <c r="E37" s="30">
        <v>1967</v>
      </c>
      <c r="F37" s="32">
        <f t="shared" si="0"/>
        <v>47</v>
      </c>
      <c r="G37" s="31"/>
      <c r="H37" s="31" t="s">
        <v>2</v>
      </c>
      <c r="I37" s="33">
        <v>4.6296296296296301E-2</v>
      </c>
      <c r="J37" s="49">
        <f t="shared" si="1"/>
        <v>5.5350000000000001</v>
      </c>
      <c r="K37" s="57">
        <v>7</v>
      </c>
      <c r="L37" s="37"/>
    </row>
    <row r="38" spans="2:12">
      <c r="B38" s="29">
        <v>32</v>
      </c>
      <c r="C38" s="30">
        <v>341</v>
      </c>
      <c r="D38" s="31" t="s">
        <v>466</v>
      </c>
      <c r="E38" s="30">
        <v>1967</v>
      </c>
      <c r="F38" s="32">
        <f t="shared" si="0"/>
        <v>47</v>
      </c>
      <c r="G38" s="31"/>
      <c r="H38" s="31" t="s">
        <v>467</v>
      </c>
      <c r="I38" s="33">
        <v>4.6331018518518514E-2</v>
      </c>
      <c r="J38" s="49">
        <f t="shared" si="1"/>
        <v>5.5308518611041722</v>
      </c>
      <c r="K38" s="57"/>
      <c r="L38" s="37">
        <v>25</v>
      </c>
    </row>
    <row r="39" spans="2:12">
      <c r="B39" s="29">
        <v>33</v>
      </c>
      <c r="C39" s="30">
        <v>375</v>
      </c>
      <c r="D39" s="31" t="s">
        <v>468</v>
      </c>
      <c r="E39" s="30">
        <v>1999</v>
      </c>
      <c r="F39" s="32">
        <f t="shared" ref="F39:F70" si="2">2014-E39</f>
        <v>15</v>
      </c>
      <c r="G39" s="31" t="s">
        <v>469</v>
      </c>
      <c r="H39" s="31" t="s">
        <v>103</v>
      </c>
      <c r="I39" s="33">
        <v>4.6377314814814809E-2</v>
      </c>
      <c r="J39" s="49">
        <f t="shared" si="1"/>
        <v>5.5253306713251824</v>
      </c>
      <c r="K39" s="57"/>
      <c r="L39" s="37">
        <v>26</v>
      </c>
    </row>
    <row r="40" spans="2:12">
      <c r="B40" s="29">
        <v>34</v>
      </c>
      <c r="C40" s="30">
        <v>273</v>
      </c>
      <c r="D40" s="31" t="s">
        <v>470</v>
      </c>
      <c r="E40" s="30">
        <v>1973</v>
      </c>
      <c r="F40" s="32">
        <f t="shared" si="2"/>
        <v>41</v>
      </c>
      <c r="G40" s="31" t="s">
        <v>144</v>
      </c>
      <c r="H40" s="31" t="s">
        <v>59</v>
      </c>
      <c r="I40" s="33">
        <v>4.6493055555555551E-2</v>
      </c>
      <c r="J40" s="49">
        <f t="shared" si="1"/>
        <v>5.5115758028379398</v>
      </c>
      <c r="K40" s="57"/>
      <c r="L40" s="37">
        <v>27</v>
      </c>
    </row>
    <row r="41" spans="2:12">
      <c r="B41" s="29">
        <v>35</v>
      </c>
      <c r="C41" s="30">
        <v>335</v>
      </c>
      <c r="D41" s="31" t="s">
        <v>366</v>
      </c>
      <c r="E41" s="30">
        <v>1961</v>
      </c>
      <c r="F41" s="32">
        <f t="shared" si="2"/>
        <v>53</v>
      </c>
      <c r="G41" s="31"/>
      <c r="H41" s="31" t="s">
        <v>367</v>
      </c>
      <c r="I41" s="33">
        <v>4.670138888888889E-2</v>
      </c>
      <c r="J41" s="49">
        <f t="shared" si="1"/>
        <v>5.4869888475836435</v>
      </c>
      <c r="K41" s="57">
        <v>8</v>
      </c>
      <c r="L41" s="37"/>
    </row>
    <row r="42" spans="2:12">
      <c r="B42" s="29">
        <v>36</v>
      </c>
      <c r="C42" s="30">
        <v>350</v>
      </c>
      <c r="D42" s="31" t="s">
        <v>471</v>
      </c>
      <c r="E42" s="30">
        <v>1951</v>
      </c>
      <c r="F42" s="32">
        <f t="shared" si="2"/>
        <v>63</v>
      </c>
      <c r="G42" s="31" t="s">
        <v>472</v>
      </c>
      <c r="H42" s="31" t="s">
        <v>153</v>
      </c>
      <c r="I42" s="33">
        <v>4.7094907407407405E-2</v>
      </c>
      <c r="J42" s="49">
        <f t="shared" si="1"/>
        <v>5.4411403293192437</v>
      </c>
      <c r="K42" s="57"/>
      <c r="L42" s="37">
        <v>28</v>
      </c>
    </row>
    <row r="43" spans="2:12">
      <c r="B43" s="29">
        <v>37</v>
      </c>
      <c r="C43" s="30">
        <v>349</v>
      </c>
      <c r="D43" s="31" t="s">
        <v>473</v>
      </c>
      <c r="E43" s="30">
        <v>1938</v>
      </c>
      <c r="F43" s="32">
        <f t="shared" si="2"/>
        <v>76</v>
      </c>
      <c r="G43" s="31"/>
      <c r="H43" s="31" t="s">
        <v>13</v>
      </c>
      <c r="I43" s="33">
        <v>4.7256944444444449E-2</v>
      </c>
      <c r="J43" s="49">
        <f t="shared" si="1"/>
        <v>5.422483468038207</v>
      </c>
      <c r="K43" s="57"/>
      <c r="L43" s="37">
        <v>29</v>
      </c>
    </row>
    <row r="44" spans="2:12">
      <c r="B44" s="29">
        <v>38</v>
      </c>
      <c r="C44" s="30">
        <v>320</v>
      </c>
      <c r="D44" s="31" t="s">
        <v>474</v>
      </c>
      <c r="E44" s="30">
        <v>1952</v>
      </c>
      <c r="F44" s="32">
        <f t="shared" si="2"/>
        <v>62</v>
      </c>
      <c r="G44" s="31"/>
      <c r="H44" s="31" t="s">
        <v>395</v>
      </c>
      <c r="I44" s="33">
        <v>4.7430555555555559E-2</v>
      </c>
      <c r="J44" s="49">
        <f t="shared" si="1"/>
        <v>5.4026354319180081</v>
      </c>
      <c r="K44" s="57"/>
      <c r="L44" s="37">
        <v>30</v>
      </c>
    </row>
    <row r="45" spans="2:12">
      <c r="B45" s="29">
        <v>39</v>
      </c>
      <c r="C45" s="30">
        <v>259</v>
      </c>
      <c r="D45" s="31" t="s">
        <v>475</v>
      </c>
      <c r="E45" s="30">
        <v>1973</v>
      </c>
      <c r="F45" s="32">
        <f t="shared" si="2"/>
        <v>41</v>
      </c>
      <c r="G45" s="31" t="s">
        <v>476</v>
      </c>
      <c r="H45" s="31" t="s">
        <v>477</v>
      </c>
      <c r="I45" s="33">
        <v>4.7546296296296302E-2</v>
      </c>
      <c r="J45" s="49">
        <f t="shared" si="1"/>
        <v>5.3894839337877309</v>
      </c>
      <c r="K45" s="57"/>
      <c r="L45" s="37">
        <v>31</v>
      </c>
    </row>
    <row r="46" spans="2:12">
      <c r="B46" s="29">
        <v>40</v>
      </c>
      <c r="C46" s="30">
        <v>368</v>
      </c>
      <c r="D46" s="31" t="s">
        <v>478</v>
      </c>
      <c r="E46" s="30">
        <v>1962</v>
      </c>
      <c r="F46" s="32">
        <f t="shared" si="2"/>
        <v>52</v>
      </c>
      <c r="G46" s="31"/>
      <c r="H46" s="31" t="s">
        <v>48</v>
      </c>
      <c r="I46" s="33">
        <v>4.760416666666667E-2</v>
      </c>
      <c r="J46" s="49">
        <f t="shared" si="1"/>
        <v>5.3829321663019698</v>
      </c>
      <c r="K46" s="57"/>
      <c r="L46" s="37">
        <v>32</v>
      </c>
    </row>
    <row r="47" spans="2:12">
      <c r="B47" s="29">
        <v>41</v>
      </c>
      <c r="C47" s="30">
        <v>380</v>
      </c>
      <c r="D47" s="31" t="s">
        <v>368</v>
      </c>
      <c r="E47" s="30">
        <v>1979</v>
      </c>
      <c r="F47" s="32">
        <f t="shared" si="2"/>
        <v>35</v>
      </c>
      <c r="G47" s="31"/>
      <c r="H47" s="31" t="s">
        <v>2</v>
      </c>
      <c r="I47" s="33">
        <v>4.7847222222222228E-2</v>
      </c>
      <c r="J47" s="49">
        <f t="shared" si="1"/>
        <v>5.3555878084179955</v>
      </c>
      <c r="K47" s="57">
        <v>9</v>
      </c>
      <c r="L47" s="37"/>
    </row>
    <row r="48" spans="2:12">
      <c r="B48" s="29">
        <v>42</v>
      </c>
      <c r="C48" s="30">
        <v>189</v>
      </c>
      <c r="D48" s="31" t="s">
        <v>479</v>
      </c>
      <c r="E48" s="30">
        <v>1965</v>
      </c>
      <c r="F48" s="32">
        <f t="shared" si="2"/>
        <v>49</v>
      </c>
      <c r="G48" s="31" t="s">
        <v>480</v>
      </c>
      <c r="H48" s="31" t="s">
        <v>103</v>
      </c>
      <c r="I48" s="33">
        <v>4.7916666666666663E-2</v>
      </c>
      <c r="J48" s="49">
        <f t="shared" si="1"/>
        <v>5.3478260869565215</v>
      </c>
      <c r="K48" s="57"/>
      <c r="L48" s="37">
        <v>33</v>
      </c>
    </row>
    <row r="49" spans="2:12">
      <c r="B49" s="29">
        <v>43</v>
      </c>
      <c r="C49" s="30">
        <v>386</v>
      </c>
      <c r="D49" s="31" t="s">
        <v>369</v>
      </c>
      <c r="E49" s="30">
        <v>2002</v>
      </c>
      <c r="F49" s="32">
        <f t="shared" si="2"/>
        <v>12</v>
      </c>
      <c r="G49" s="31" t="s">
        <v>36</v>
      </c>
      <c r="H49" s="31" t="s">
        <v>177</v>
      </c>
      <c r="I49" s="33">
        <v>4.8263888888888884E-2</v>
      </c>
      <c r="J49" s="49">
        <f t="shared" si="1"/>
        <v>5.3093525179856123</v>
      </c>
      <c r="K49" s="57">
        <v>10</v>
      </c>
      <c r="L49" s="37"/>
    </row>
    <row r="50" spans="2:12">
      <c r="B50" s="29">
        <v>44</v>
      </c>
      <c r="C50" s="30">
        <v>387</v>
      </c>
      <c r="D50" s="31" t="s">
        <v>481</v>
      </c>
      <c r="E50" s="30">
        <v>1968</v>
      </c>
      <c r="F50" s="32">
        <f t="shared" si="2"/>
        <v>46</v>
      </c>
      <c r="G50" s="31" t="s">
        <v>36</v>
      </c>
      <c r="H50" s="31" t="s">
        <v>177</v>
      </c>
      <c r="I50" s="33">
        <v>4.8275462962962958E-2</v>
      </c>
      <c r="J50" s="49">
        <f t="shared" si="1"/>
        <v>5.3080795972188932</v>
      </c>
      <c r="K50" s="57"/>
      <c r="L50" s="37">
        <v>34</v>
      </c>
    </row>
    <row r="51" spans="2:12">
      <c r="B51" s="29">
        <v>45</v>
      </c>
      <c r="C51" s="30">
        <v>351</v>
      </c>
      <c r="D51" s="31" t="s">
        <v>370</v>
      </c>
      <c r="E51" s="30">
        <v>1963</v>
      </c>
      <c r="F51" s="32">
        <f t="shared" si="2"/>
        <v>51</v>
      </c>
      <c r="G51" s="31" t="s">
        <v>371</v>
      </c>
      <c r="H51" s="31" t="s">
        <v>372</v>
      </c>
      <c r="I51" s="33">
        <v>4.8564814814814818E-2</v>
      </c>
      <c r="J51" s="49">
        <f t="shared" si="1"/>
        <v>5.2764537654909436</v>
      </c>
      <c r="K51" s="57">
        <v>11</v>
      </c>
      <c r="L51" s="37"/>
    </row>
    <row r="52" spans="2:12">
      <c r="B52" s="29">
        <v>46</v>
      </c>
      <c r="C52" s="30">
        <v>388</v>
      </c>
      <c r="D52" s="31" t="s">
        <v>482</v>
      </c>
      <c r="E52" s="30">
        <v>1962</v>
      </c>
      <c r="F52" s="32">
        <f t="shared" si="2"/>
        <v>52</v>
      </c>
      <c r="G52" s="31"/>
      <c r="H52" s="31" t="s">
        <v>33</v>
      </c>
      <c r="I52" s="33">
        <v>4.8796296296296303E-2</v>
      </c>
      <c r="J52" s="49">
        <f t="shared" si="1"/>
        <v>5.2514231499051229</v>
      </c>
      <c r="K52" s="57"/>
      <c r="L52" s="37">
        <v>35</v>
      </c>
    </row>
    <row r="53" spans="2:12">
      <c r="B53" s="29">
        <v>47</v>
      </c>
      <c r="C53" s="30">
        <v>384</v>
      </c>
      <c r="D53" s="31" t="s">
        <v>373</v>
      </c>
      <c r="E53" s="30">
        <v>1971</v>
      </c>
      <c r="F53" s="32">
        <f t="shared" si="2"/>
        <v>43</v>
      </c>
      <c r="G53" s="31"/>
      <c r="H53" s="31" t="s">
        <v>228</v>
      </c>
      <c r="I53" s="33">
        <v>4.8854166666666664E-2</v>
      </c>
      <c r="J53" s="49">
        <f t="shared" si="1"/>
        <v>5.2452025586353948</v>
      </c>
      <c r="K53" s="57">
        <v>12</v>
      </c>
      <c r="L53" s="37"/>
    </row>
    <row r="54" spans="2:12">
      <c r="B54" s="29">
        <v>48</v>
      </c>
      <c r="C54" s="30">
        <v>340</v>
      </c>
      <c r="D54" s="31" t="s">
        <v>483</v>
      </c>
      <c r="E54" s="30">
        <v>2005</v>
      </c>
      <c r="F54" s="32">
        <f t="shared" si="2"/>
        <v>9</v>
      </c>
      <c r="G54" s="31"/>
      <c r="H54" s="31" t="s">
        <v>177</v>
      </c>
      <c r="I54" s="33">
        <v>4.8935185185185186E-2</v>
      </c>
      <c r="J54" s="49">
        <f t="shared" si="1"/>
        <v>5.2365184484389786</v>
      </c>
      <c r="K54" s="57"/>
      <c r="L54" s="37">
        <v>36</v>
      </c>
    </row>
    <row r="55" spans="2:12">
      <c r="B55" s="29">
        <v>49</v>
      </c>
      <c r="C55" s="30">
        <v>398</v>
      </c>
      <c r="D55" s="31" t="s">
        <v>484</v>
      </c>
      <c r="E55" s="30">
        <v>1970</v>
      </c>
      <c r="F55" s="32">
        <f t="shared" si="2"/>
        <v>44</v>
      </c>
      <c r="G55" s="31"/>
      <c r="H55" s="31" t="s">
        <v>177</v>
      </c>
      <c r="I55" s="33">
        <v>4.9062500000000002E-2</v>
      </c>
      <c r="J55" s="49">
        <f t="shared" si="1"/>
        <v>5.2229299363057322</v>
      </c>
      <c r="K55" s="57"/>
      <c r="L55" s="37">
        <v>37</v>
      </c>
    </row>
    <row r="56" spans="2:12">
      <c r="B56" s="29">
        <v>50</v>
      </c>
      <c r="C56" s="30">
        <v>393</v>
      </c>
      <c r="D56" s="31" t="s">
        <v>374</v>
      </c>
      <c r="E56" s="30">
        <v>1968</v>
      </c>
      <c r="F56" s="32">
        <f t="shared" si="2"/>
        <v>46</v>
      </c>
      <c r="G56" s="31"/>
      <c r="H56" s="31" t="s">
        <v>13</v>
      </c>
      <c r="I56" s="33">
        <v>4.9328703703703701E-2</v>
      </c>
      <c r="J56" s="49">
        <f t="shared" si="1"/>
        <v>5.1947442515251057</v>
      </c>
      <c r="K56" s="57">
        <v>13</v>
      </c>
      <c r="L56" s="37"/>
    </row>
    <row r="57" spans="2:12">
      <c r="B57" s="29">
        <v>51</v>
      </c>
      <c r="C57" s="30">
        <v>345</v>
      </c>
      <c r="D57" s="31" t="s">
        <v>485</v>
      </c>
      <c r="E57" s="30">
        <v>1996</v>
      </c>
      <c r="F57" s="32">
        <f t="shared" si="2"/>
        <v>18</v>
      </c>
      <c r="G57" s="31" t="s">
        <v>444</v>
      </c>
      <c r="H57" s="31" t="s">
        <v>445</v>
      </c>
      <c r="I57" s="33">
        <v>4.9375000000000002E-2</v>
      </c>
      <c r="J57" s="49">
        <f t="shared" si="1"/>
        <v>5.1898734177215182</v>
      </c>
      <c r="K57" s="57"/>
      <c r="L57" s="37">
        <v>38</v>
      </c>
    </row>
    <row r="58" spans="2:12">
      <c r="B58" s="29">
        <v>52</v>
      </c>
      <c r="C58" s="30">
        <v>331</v>
      </c>
      <c r="D58" s="31" t="s">
        <v>375</v>
      </c>
      <c r="E58" s="30">
        <v>2004</v>
      </c>
      <c r="F58" s="32">
        <f t="shared" si="2"/>
        <v>10</v>
      </c>
      <c r="G58" s="31" t="s">
        <v>376</v>
      </c>
      <c r="H58" s="31" t="s">
        <v>15</v>
      </c>
      <c r="I58" s="33">
        <v>4.9687499999999996E-2</v>
      </c>
      <c r="J58" s="49">
        <f t="shared" si="1"/>
        <v>5.1572327044025164</v>
      </c>
      <c r="K58" s="57">
        <v>14</v>
      </c>
      <c r="L58" s="37"/>
    </row>
    <row r="59" spans="2:12">
      <c r="B59" s="29">
        <v>53</v>
      </c>
      <c r="C59" s="30">
        <v>378</v>
      </c>
      <c r="D59" s="31" t="s">
        <v>486</v>
      </c>
      <c r="E59" s="30">
        <v>1953</v>
      </c>
      <c r="F59" s="32">
        <f t="shared" si="2"/>
        <v>61</v>
      </c>
      <c r="G59" s="31"/>
      <c r="H59" s="31" t="s">
        <v>487</v>
      </c>
      <c r="I59" s="33">
        <v>4.9907407407407407E-2</v>
      </c>
      <c r="J59" s="49">
        <f t="shared" si="1"/>
        <v>5.1345083487940633</v>
      </c>
      <c r="K59" s="57"/>
      <c r="L59" s="37">
        <v>39</v>
      </c>
    </row>
    <row r="60" spans="2:12">
      <c r="B60" s="29">
        <v>54</v>
      </c>
      <c r="C60" s="30">
        <v>266</v>
      </c>
      <c r="D60" s="31" t="s">
        <v>488</v>
      </c>
      <c r="E60" s="30">
        <v>1961</v>
      </c>
      <c r="F60" s="32">
        <f t="shared" si="2"/>
        <v>53</v>
      </c>
      <c r="G60" s="31" t="s">
        <v>378</v>
      </c>
      <c r="H60" s="31" t="s">
        <v>2</v>
      </c>
      <c r="I60" s="33">
        <v>5.0300925925925923E-2</v>
      </c>
      <c r="J60" s="49">
        <f t="shared" si="1"/>
        <v>5.0943396226415096</v>
      </c>
      <c r="K60" s="57"/>
      <c r="L60" s="37">
        <v>40</v>
      </c>
    </row>
    <row r="61" spans="2:12">
      <c r="B61" s="29">
        <v>55</v>
      </c>
      <c r="C61" s="30">
        <v>267</v>
      </c>
      <c r="D61" s="31" t="s">
        <v>377</v>
      </c>
      <c r="E61" s="30">
        <v>1964</v>
      </c>
      <c r="F61" s="32">
        <f t="shared" si="2"/>
        <v>50</v>
      </c>
      <c r="G61" s="31" t="s">
        <v>378</v>
      </c>
      <c r="H61" s="31" t="s">
        <v>2</v>
      </c>
      <c r="I61" s="33">
        <v>5.0312500000000003E-2</v>
      </c>
      <c r="J61" s="49">
        <f t="shared" si="1"/>
        <v>5.0931677018633534</v>
      </c>
      <c r="K61" s="57">
        <v>15</v>
      </c>
      <c r="L61" s="37"/>
    </row>
    <row r="62" spans="2:12">
      <c r="B62" s="29">
        <v>56</v>
      </c>
      <c r="C62" s="30">
        <v>256</v>
      </c>
      <c r="D62" s="31" t="s">
        <v>379</v>
      </c>
      <c r="E62" s="30">
        <v>2003</v>
      </c>
      <c r="F62" s="32">
        <f t="shared" si="2"/>
        <v>11</v>
      </c>
      <c r="G62" s="31"/>
      <c r="H62" s="31" t="s">
        <v>119</v>
      </c>
      <c r="I62" s="33">
        <v>5.0381944444444444E-2</v>
      </c>
      <c r="J62" s="49">
        <f t="shared" si="1"/>
        <v>5.0861474844934529</v>
      </c>
      <c r="K62" s="57">
        <v>16</v>
      </c>
      <c r="L62" s="37"/>
    </row>
    <row r="63" spans="2:12">
      <c r="B63" s="29">
        <v>57</v>
      </c>
      <c r="C63" s="30">
        <v>271</v>
      </c>
      <c r="D63" s="31" t="s">
        <v>380</v>
      </c>
      <c r="E63" s="30">
        <v>1968</v>
      </c>
      <c r="F63" s="32">
        <f t="shared" si="2"/>
        <v>46</v>
      </c>
      <c r="G63" s="31"/>
      <c r="H63" s="31" t="s">
        <v>9</v>
      </c>
      <c r="I63" s="33">
        <v>5.0393518518518511E-2</v>
      </c>
      <c r="J63" s="49">
        <f t="shared" si="1"/>
        <v>5.0849793293523202</v>
      </c>
      <c r="K63" s="57">
        <v>17</v>
      </c>
      <c r="L63" s="37"/>
    </row>
    <row r="64" spans="2:12">
      <c r="B64" s="29">
        <v>58</v>
      </c>
      <c r="C64" s="30">
        <v>392</v>
      </c>
      <c r="D64" s="31" t="s">
        <v>489</v>
      </c>
      <c r="E64" s="30">
        <v>2000</v>
      </c>
      <c r="F64" s="32">
        <f t="shared" si="2"/>
        <v>14</v>
      </c>
      <c r="G64" s="31"/>
      <c r="H64" s="31" t="s">
        <v>397</v>
      </c>
      <c r="I64" s="33">
        <v>5.1006944444444445E-2</v>
      </c>
      <c r="J64" s="49">
        <f t="shared" si="1"/>
        <v>5.0238257317903336</v>
      </c>
      <c r="K64" s="57"/>
      <c r="L64" s="37">
        <v>41</v>
      </c>
    </row>
    <row r="65" spans="2:12">
      <c r="B65" s="29">
        <v>59</v>
      </c>
      <c r="C65" s="30">
        <v>382</v>
      </c>
      <c r="D65" s="31" t="s">
        <v>381</v>
      </c>
      <c r="E65" s="30">
        <v>1956</v>
      </c>
      <c r="F65" s="32">
        <f t="shared" si="2"/>
        <v>58</v>
      </c>
      <c r="G65" s="31"/>
      <c r="H65" s="31" t="s">
        <v>382</v>
      </c>
      <c r="I65" s="33">
        <v>5.1076388888888886E-2</v>
      </c>
      <c r="J65" s="49">
        <f t="shared" si="1"/>
        <v>5.0169952413324275</v>
      </c>
      <c r="K65" s="57">
        <v>18</v>
      </c>
      <c r="L65" s="37"/>
    </row>
    <row r="66" spans="2:12">
      <c r="B66" s="29">
        <v>60</v>
      </c>
      <c r="C66" s="30">
        <v>391</v>
      </c>
      <c r="D66" s="31" t="s">
        <v>490</v>
      </c>
      <c r="E66" s="30">
        <v>1967</v>
      </c>
      <c r="F66" s="32">
        <f t="shared" si="2"/>
        <v>47</v>
      </c>
      <c r="G66" s="31"/>
      <c r="H66" s="31" t="s">
        <v>397</v>
      </c>
      <c r="I66" s="33">
        <v>5.1087962962962967E-2</v>
      </c>
      <c r="J66" s="49">
        <f t="shared" si="1"/>
        <v>5.0158586316266423</v>
      </c>
      <c r="K66" s="57"/>
      <c r="L66" s="37">
        <v>42</v>
      </c>
    </row>
    <row r="67" spans="2:12">
      <c r="B67" s="29">
        <v>61</v>
      </c>
      <c r="C67" s="30">
        <v>374</v>
      </c>
      <c r="D67" s="31" t="s">
        <v>383</v>
      </c>
      <c r="E67" s="30">
        <v>1971</v>
      </c>
      <c r="F67" s="32">
        <f t="shared" si="2"/>
        <v>43</v>
      </c>
      <c r="G67" s="31"/>
      <c r="H67" s="31" t="s">
        <v>103</v>
      </c>
      <c r="I67" s="33">
        <v>5.1099537037037041E-2</v>
      </c>
      <c r="J67" s="49">
        <f t="shared" si="1"/>
        <v>5.0147225368063415</v>
      </c>
      <c r="K67" s="57">
        <v>19</v>
      </c>
      <c r="L67" s="37"/>
    </row>
    <row r="68" spans="2:12">
      <c r="B68" s="29">
        <v>62</v>
      </c>
      <c r="C68" s="30">
        <v>359</v>
      </c>
      <c r="D68" s="31" t="s">
        <v>384</v>
      </c>
      <c r="E68" s="30">
        <v>2000</v>
      </c>
      <c r="F68" s="32">
        <f t="shared" si="2"/>
        <v>14</v>
      </c>
      <c r="G68" s="31" t="s">
        <v>223</v>
      </c>
      <c r="H68" s="31" t="s">
        <v>103</v>
      </c>
      <c r="I68" s="33">
        <v>5.1111111111111107E-2</v>
      </c>
      <c r="J68" s="49">
        <f t="shared" si="1"/>
        <v>5.0135869565217392</v>
      </c>
      <c r="K68" s="57">
        <v>20</v>
      </c>
      <c r="L68" s="37"/>
    </row>
    <row r="69" spans="2:12">
      <c r="B69" s="29">
        <v>63</v>
      </c>
      <c r="C69" s="30">
        <v>339</v>
      </c>
      <c r="D69" s="31" t="s">
        <v>385</v>
      </c>
      <c r="E69" s="30">
        <v>1979</v>
      </c>
      <c r="F69" s="32">
        <f t="shared" si="2"/>
        <v>35</v>
      </c>
      <c r="G69" s="31" t="s">
        <v>386</v>
      </c>
      <c r="H69" s="31" t="s">
        <v>2</v>
      </c>
      <c r="I69" s="33">
        <v>5.1307870370370372E-2</v>
      </c>
      <c r="J69" s="49">
        <f t="shared" si="1"/>
        <v>4.9943604782314459</v>
      </c>
      <c r="K69" s="57">
        <v>21</v>
      </c>
      <c r="L69" s="37"/>
    </row>
    <row r="70" spans="2:12">
      <c r="B70" s="29">
        <v>64</v>
      </c>
      <c r="C70" s="30">
        <v>363</v>
      </c>
      <c r="D70" s="31" t="s">
        <v>387</v>
      </c>
      <c r="E70" s="30">
        <v>1965</v>
      </c>
      <c r="F70" s="32">
        <f t="shared" si="2"/>
        <v>49</v>
      </c>
      <c r="G70" s="31"/>
      <c r="H70" s="31" t="s">
        <v>388</v>
      </c>
      <c r="I70" s="33">
        <v>5.1643518518518526E-2</v>
      </c>
      <c r="J70" s="49">
        <f t="shared" si="1"/>
        <v>4.9619004930524424</v>
      </c>
      <c r="K70" s="57">
        <v>22</v>
      </c>
      <c r="L70" s="37"/>
    </row>
    <row r="71" spans="2:12">
      <c r="B71" s="29">
        <v>65</v>
      </c>
      <c r="C71" s="30">
        <v>332</v>
      </c>
      <c r="D71" s="31" t="s">
        <v>389</v>
      </c>
      <c r="E71" s="30">
        <v>1973</v>
      </c>
      <c r="F71" s="32">
        <f t="shared" ref="F71:F102" si="3">2014-E71</f>
        <v>41</v>
      </c>
      <c r="G71" s="31" t="s">
        <v>376</v>
      </c>
      <c r="H71" s="31" t="s">
        <v>15</v>
      </c>
      <c r="I71" s="33">
        <v>5.1793981481481483E-2</v>
      </c>
      <c r="J71" s="49">
        <f t="shared" si="1"/>
        <v>4.947486033519553</v>
      </c>
      <c r="K71" s="57">
        <v>23</v>
      </c>
      <c r="L71" s="37"/>
    </row>
    <row r="72" spans="2:12">
      <c r="B72" s="29">
        <v>66</v>
      </c>
      <c r="C72" s="30">
        <v>400</v>
      </c>
      <c r="D72" s="31" t="s">
        <v>390</v>
      </c>
      <c r="E72" s="30">
        <v>1978</v>
      </c>
      <c r="F72" s="32">
        <f t="shared" si="3"/>
        <v>36</v>
      </c>
      <c r="G72" s="31"/>
      <c r="H72" s="31" t="s">
        <v>181</v>
      </c>
      <c r="I72" s="33">
        <v>5.1840277777777777E-2</v>
      </c>
      <c r="J72" s="49">
        <f t="shared" ref="J72:J116" si="4">$A$1/I72*$A$2</f>
        <v>4.9430676490288015</v>
      </c>
      <c r="K72" s="57">
        <v>24</v>
      </c>
      <c r="L72" s="37"/>
    </row>
    <row r="73" spans="2:12">
      <c r="B73" s="29">
        <v>67</v>
      </c>
      <c r="C73" s="30">
        <v>371</v>
      </c>
      <c r="D73" s="31" t="s">
        <v>391</v>
      </c>
      <c r="E73" s="30">
        <v>1961</v>
      </c>
      <c r="F73" s="32">
        <f t="shared" si="3"/>
        <v>53</v>
      </c>
      <c r="G73" s="31" t="s">
        <v>392</v>
      </c>
      <c r="H73" s="31" t="s">
        <v>393</v>
      </c>
      <c r="I73" s="33">
        <v>5.1956018518518519E-2</v>
      </c>
      <c r="J73" s="49">
        <f t="shared" si="4"/>
        <v>4.9320561372243255</v>
      </c>
      <c r="K73" s="57">
        <v>25</v>
      </c>
      <c r="L73" s="37"/>
    </row>
    <row r="74" spans="2:12">
      <c r="B74" s="29">
        <v>68</v>
      </c>
      <c r="C74" s="30">
        <v>258</v>
      </c>
      <c r="D74" s="31" t="s">
        <v>491</v>
      </c>
      <c r="E74" s="30">
        <v>1970</v>
      </c>
      <c r="F74" s="32">
        <f t="shared" si="3"/>
        <v>44</v>
      </c>
      <c r="G74" s="31"/>
      <c r="H74" s="31" t="s">
        <v>405</v>
      </c>
      <c r="I74" s="33">
        <v>5.212962962962963E-2</v>
      </c>
      <c r="J74" s="49">
        <f t="shared" si="4"/>
        <v>4.9156305506216693</v>
      </c>
      <c r="K74" s="57"/>
      <c r="L74" s="37">
        <v>43</v>
      </c>
    </row>
    <row r="75" spans="2:12">
      <c r="B75" s="29">
        <v>69</v>
      </c>
      <c r="C75" s="30">
        <v>323</v>
      </c>
      <c r="D75" s="31" t="s">
        <v>492</v>
      </c>
      <c r="E75" s="30">
        <v>1964</v>
      </c>
      <c r="F75" s="32">
        <f t="shared" si="3"/>
        <v>50</v>
      </c>
      <c r="G75" s="31"/>
      <c r="H75" s="31" t="s">
        <v>493</v>
      </c>
      <c r="I75" s="33">
        <v>5.2337962962962968E-2</v>
      </c>
      <c r="J75" s="49">
        <f t="shared" si="4"/>
        <v>4.8960636886333475</v>
      </c>
      <c r="K75" s="57"/>
      <c r="L75" s="37">
        <v>44</v>
      </c>
    </row>
    <row r="76" spans="2:12">
      <c r="B76" s="29">
        <v>70</v>
      </c>
      <c r="C76" s="30">
        <v>321</v>
      </c>
      <c r="D76" s="31" t="s">
        <v>394</v>
      </c>
      <c r="E76" s="30">
        <v>1955</v>
      </c>
      <c r="F76" s="32">
        <f t="shared" si="3"/>
        <v>59</v>
      </c>
      <c r="G76" s="31"/>
      <c r="H76" s="31" t="s">
        <v>395</v>
      </c>
      <c r="I76" s="33">
        <v>5.2974537037037035E-2</v>
      </c>
      <c r="J76" s="49">
        <f t="shared" si="4"/>
        <v>4.8372296263928334</v>
      </c>
      <c r="K76" s="57">
        <v>26</v>
      </c>
      <c r="L76" s="37"/>
    </row>
    <row r="77" spans="2:12">
      <c r="B77" s="29">
        <v>71</v>
      </c>
      <c r="C77" s="30">
        <v>319</v>
      </c>
      <c r="D77" s="31" t="s">
        <v>494</v>
      </c>
      <c r="E77" s="30">
        <v>1950</v>
      </c>
      <c r="F77" s="32">
        <f t="shared" si="3"/>
        <v>64</v>
      </c>
      <c r="G77" s="31" t="s">
        <v>495</v>
      </c>
      <c r="H77" s="31" t="s">
        <v>165</v>
      </c>
      <c r="I77" s="33">
        <v>5.3414351851851859E-2</v>
      </c>
      <c r="J77" s="49">
        <f t="shared" si="4"/>
        <v>4.7973997833152762</v>
      </c>
      <c r="K77" s="57"/>
      <c r="L77" s="37">
        <v>45</v>
      </c>
    </row>
    <row r="78" spans="2:12">
      <c r="B78" s="29">
        <v>72</v>
      </c>
      <c r="C78" s="30">
        <v>390</v>
      </c>
      <c r="D78" s="31" t="s">
        <v>396</v>
      </c>
      <c r="E78" s="30">
        <v>1968</v>
      </c>
      <c r="F78" s="32">
        <f t="shared" si="3"/>
        <v>46</v>
      </c>
      <c r="G78" s="31"/>
      <c r="H78" s="31" t="s">
        <v>397</v>
      </c>
      <c r="I78" s="33">
        <v>5.3773148148148153E-2</v>
      </c>
      <c r="J78" s="49">
        <f t="shared" si="4"/>
        <v>4.7653895824365042</v>
      </c>
      <c r="K78" s="57">
        <v>27</v>
      </c>
      <c r="L78" s="37"/>
    </row>
    <row r="79" spans="2:12">
      <c r="B79" s="29">
        <v>73</v>
      </c>
      <c r="C79" s="30">
        <v>358</v>
      </c>
      <c r="D79" s="31" t="s">
        <v>398</v>
      </c>
      <c r="E79" s="30">
        <v>1967</v>
      </c>
      <c r="F79" s="32">
        <f t="shared" si="3"/>
        <v>47</v>
      </c>
      <c r="G79" s="31" t="s">
        <v>223</v>
      </c>
      <c r="H79" s="31" t="s">
        <v>103</v>
      </c>
      <c r="I79" s="33">
        <v>5.3773148148148153E-2</v>
      </c>
      <c r="J79" s="49">
        <f t="shared" si="4"/>
        <v>4.7653895824365042</v>
      </c>
      <c r="K79" s="57">
        <v>28</v>
      </c>
      <c r="L79" s="37"/>
    </row>
    <row r="80" spans="2:12">
      <c r="B80" s="29">
        <v>74</v>
      </c>
      <c r="C80" s="30">
        <v>383</v>
      </c>
      <c r="D80" s="31" t="s">
        <v>399</v>
      </c>
      <c r="E80" s="30">
        <v>1961</v>
      </c>
      <c r="F80" s="32">
        <f t="shared" si="3"/>
        <v>53</v>
      </c>
      <c r="G80" s="31"/>
      <c r="H80" s="31" t="s">
        <v>318</v>
      </c>
      <c r="I80" s="33">
        <v>5.4143518518518514E-2</v>
      </c>
      <c r="J80" s="49">
        <f t="shared" si="4"/>
        <v>4.7327917913638311</v>
      </c>
      <c r="K80" s="57">
        <v>29</v>
      </c>
      <c r="L80" s="37"/>
    </row>
    <row r="81" spans="2:12">
      <c r="B81" s="29">
        <v>75</v>
      </c>
      <c r="C81" s="30">
        <v>376</v>
      </c>
      <c r="D81" s="31" t="s">
        <v>400</v>
      </c>
      <c r="E81" s="30">
        <v>1998</v>
      </c>
      <c r="F81" s="32">
        <f t="shared" si="3"/>
        <v>16</v>
      </c>
      <c r="G81" s="31" t="s">
        <v>36</v>
      </c>
      <c r="H81" s="31" t="s">
        <v>177</v>
      </c>
      <c r="I81" s="33">
        <v>5.4641203703703706E-2</v>
      </c>
      <c r="J81" s="49">
        <f t="shared" si="4"/>
        <v>4.6896843889006563</v>
      </c>
      <c r="K81" s="57">
        <v>30</v>
      </c>
      <c r="L81" s="37"/>
    </row>
    <row r="82" spans="2:12">
      <c r="B82" s="29">
        <v>76</v>
      </c>
      <c r="C82" s="30">
        <v>275</v>
      </c>
      <c r="D82" s="31" t="s">
        <v>401</v>
      </c>
      <c r="E82" s="30">
        <v>1999</v>
      </c>
      <c r="F82" s="32">
        <f t="shared" si="3"/>
        <v>15</v>
      </c>
      <c r="G82" s="31"/>
      <c r="H82" s="31" t="s">
        <v>177</v>
      </c>
      <c r="I82" s="33">
        <v>5.4641203703703706E-2</v>
      </c>
      <c r="J82" s="49">
        <f t="shared" si="4"/>
        <v>4.6896843889006563</v>
      </c>
      <c r="K82" s="57">
        <v>31</v>
      </c>
      <c r="L82" s="37"/>
    </row>
    <row r="83" spans="2:12">
      <c r="B83" s="29">
        <v>77</v>
      </c>
      <c r="C83" s="30">
        <v>272</v>
      </c>
      <c r="D83" s="31" t="s">
        <v>402</v>
      </c>
      <c r="E83" s="30">
        <v>1966</v>
      </c>
      <c r="F83" s="32">
        <f t="shared" si="3"/>
        <v>48</v>
      </c>
      <c r="G83" s="31" t="s">
        <v>159</v>
      </c>
      <c r="H83" s="31" t="s">
        <v>33</v>
      </c>
      <c r="I83" s="33">
        <v>5.5023148148148147E-2</v>
      </c>
      <c r="J83" s="49">
        <f t="shared" si="4"/>
        <v>4.6571308371897349</v>
      </c>
      <c r="K83" s="57">
        <v>32</v>
      </c>
      <c r="L83" s="37"/>
    </row>
    <row r="84" spans="2:12">
      <c r="B84" s="29">
        <v>78</v>
      </c>
      <c r="C84" s="30">
        <v>264</v>
      </c>
      <c r="D84" s="31" t="s">
        <v>403</v>
      </c>
      <c r="E84" s="30">
        <v>1965</v>
      </c>
      <c r="F84" s="32">
        <f t="shared" si="3"/>
        <v>49</v>
      </c>
      <c r="G84" s="31"/>
      <c r="H84" s="31" t="s">
        <v>2</v>
      </c>
      <c r="I84" s="33">
        <v>5.5023148148148147E-2</v>
      </c>
      <c r="J84" s="49">
        <f t="shared" si="4"/>
        <v>4.6571308371897349</v>
      </c>
      <c r="K84" s="57">
        <v>33</v>
      </c>
      <c r="L84" s="37"/>
    </row>
    <row r="85" spans="2:12">
      <c r="B85" s="29">
        <v>79</v>
      </c>
      <c r="C85" s="30">
        <v>262</v>
      </c>
      <c r="D85" s="31" t="s">
        <v>404</v>
      </c>
      <c r="E85" s="30">
        <v>1965</v>
      </c>
      <c r="F85" s="32">
        <f t="shared" si="3"/>
        <v>49</v>
      </c>
      <c r="G85" s="31"/>
      <c r="H85" s="31" t="s">
        <v>405</v>
      </c>
      <c r="I85" s="33">
        <v>5.5092592592592589E-2</v>
      </c>
      <c r="J85" s="49">
        <f t="shared" si="4"/>
        <v>4.651260504201681</v>
      </c>
      <c r="K85" s="57">
        <v>34</v>
      </c>
      <c r="L85" s="37"/>
    </row>
    <row r="86" spans="2:12">
      <c r="B86" s="29">
        <v>80</v>
      </c>
      <c r="C86" s="30">
        <v>263</v>
      </c>
      <c r="D86" s="31" t="s">
        <v>406</v>
      </c>
      <c r="E86" s="30">
        <v>1970</v>
      </c>
      <c r="F86" s="32">
        <f t="shared" si="3"/>
        <v>44</v>
      </c>
      <c r="G86" s="31"/>
      <c r="H86" s="31" t="s">
        <v>405</v>
      </c>
      <c r="I86" s="33">
        <v>5.5115740740740743E-2</v>
      </c>
      <c r="J86" s="49">
        <f t="shared" si="4"/>
        <v>4.6493070138597226</v>
      </c>
      <c r="K86" s="57">
        <v>35</v>
      </c>
      <c r="L86" s="37"/>
    </row>
    <row r="87" spans="2:12">
      <c r="B87" s="29">
        <v>81</v>
      </c>
      <c r="C87" s="30">
        <v>369</v>
      </c>
      <c r="D87" s="31" t="s">
        <v>407</v>
      </c>
      <c r="E87" s="30">
        <v>1962</v>
      </c>
      <c r="F87" s="32">
        <f t="shared" si="3"/>
        <v>52</v>
      </c>
      <c r="G87" s="31"/>
      <c r="H87" s="31" t="s">
        <v>48</v>
      </c>
      <c r="I87" s="33">
        <v>5.5300925925925927E-2</v>
      </c>
      <c r="J87" s="49">
        <f t="shared" si="4"/>
        <v>4.6337379656760147</v>
      </c>
      <c r="K87" s="57">
        <v>36</v>
      </c>
      <c r="L87" s="37"/>
    </row>
    <row r="88" spans="2:12">
      <c r="B88" s="29">
        <v>82</v>
      </c>
      <c r="C88" s="30">
        <v>361</v>
      </c>
      <c r="D88" s="31" t="s">
        <v>496</v>
      </c>
      <c r="E88" s="30">
        <v>2005</v>
      </c>
      <c r="F88" s="32">
        <f t="shared" si="3"/>
        <v>9</v>
      </c>
      <c r="G88" s="31"/>
      <c r="H88" s="31" t="s">
        <v>177</v>
      </c>
      <c r="I88" s="33">
        <v>5.5474537037037037E-2</v>
      </c>
      <c r="J88" s="49">
        <f t="shared" si="4"/>
        <v>4.6192363863968282</v>
      </c>
      <c r="K88" s="57"/>
      <c r="L88" s="37">
        <v>46</v>
      </c>
    </row>
    <row r="89" spans="2:12">
      <c r="B89" s="29">
        <v>83</v>
      </c>
      <c r="C89" s="30">
        <v>348</v>
      </c>
      <c r="D89" s="31" t="s">
        <v>408</v>
      </c>
      <c r="E89" s="30">
        <v>1979</v>
      </c>
      <c r="F89" s="32">
        <f t="shared" si="3"/>
        <v>35</v>
      </c>
      <c r="G89" s="31"/>
      <c r="H89" s="31" t="s">
        <v>228</v>
      </c>
      <c r="I89" s="33">
        <v>5.5497685185185185E-2</v>
      </c>
      <c r="J89" s="49">
        <f t="shared" si="4"/>
        <v>4.6173096976016685</v>
      </c>
      <c r="K89" s="57">
        <v>37</v>
      </c>
      <c r="L89" s="37"/>
    </row>
    <row r="90" spans="2:12">
      <c r="B90" s="29">
        <v>84</v>
      </c>
      <c r="C90" s="30">
        <v>365</v>
      </c>
      <c r="D90" s="31" t="s">
        <v>409</v>
      </c>
      <c r="E90" s="30">
        <v>1986</v>
      </c>
      <c r="F90" s="32">
        <f t="shared" si="3"/>
        <v>28</v>
      </c>
      <c r="G90" s="31" t="s">
        <v>410</v>
      </c>
      <c r="H90" s="31" t="s">
        <v>411</v>
      </c>
      <c r="I90" s="33">
        <v>5.5856481481481479E-2</v>
      </c>
      <c r="J90" s="49">
        <f t="shared" si="4"/>
        <v>4.587650227932035</v>
      </c>
      <c r="K90" s="57">
        <v>38</v>
      </c>
      <c r="L90" s="37"/>
    </row>
    <row r="91" spans="2:12">
      <c r="B91" s="29">
        <v>85</v>
      </c>
      <c r="C91" s="30">
        <v>399</v>
      </c>
      <c r="D91" s="31" t="s">
        <v>412</v>
      </c>
      <c r="E91" s="30">
        <v>1983</v>
      </c>
      <c r="F91" s="32">
        <f t="shared" si="3"/>
        <v>31</v>
      </c>
      <c r="G91" s="31"/>
      <c r="H91" s="31" t="s">
        <v>188</v>
      </c>
      <c r="I91" s="33">
        <v>5.6238425925925928E-2</v>
      </c>
      <c r="J91" s="49">
        <f t="shared" si="4"/>
        <v>4.556493105577279</v>
      </c>
      <c r="K91" s="57">
        <v>39</v>
      </c>
      <c r="L91" s="37"/>
    </row>
    <row r="92" spans="2:12">
      <c r="B92" s="29">
        <v>86</v>
      </c>
      <c r="C92" s="30">
        <v>330</v>
      </c>
      <c r="D92" s="31" t="s">
        <v>497</v>
      </c>
      <c r="E92" s="30">
        <v>1965</v>
      </c>
      <c r="F92" s="32">
        <f t="shared" si="3"/>
        <v>49</v>
      </c>
      <c r="G92" s="31"/>
      <c r="H92" s="31" t="s">
        <v>388</v>
      </c>
      <c r="I92" s="33">
        <v>5.6875000000000002E-2</v>
      </c>
      <c r="J92" s="49">
        <f t="shared" si="4"/>
        <v>4.5054945054945055</v>
      </c>
      <c r="K92" s="57"/>
      <c r="L92" s="37">
        <v>47</v>
      </c>
    </row>
    <row r="93" spans="2:12">
      <c r="B93" s="29">
        <v>87</v>
      </c>
      <c r="C93" s="30">
        <v>182</v>
      </c>
      <c r="D93" s="31" t="s">
        <v>413</v>
      </c>
      <c r="E93" s="30">
        <v>1963</v>
      </c>
      <c r="F93" s="32">
        <f t="shared" si="3"/>
        <v>51</v>
      </c>
      <c r="G93" s="31"/>
      <c r="H93" s="31" t="s">
        <v>414</v>
      </c>
      <c r="I93" s="33">
        <v>5.7372685185185186E-2</v>
      </c>
      <c r="J93" s="49">
        <f t="shared" si="4"/>
        <v>4.4664111357676015</v>
      </c>
      <c r="K93" s="57">
        <v>40</v>
      </c>
      <c r="L93" s="37"/>
    </row>
    <row r="94" spans="2:12">
      <c r="B94" s="29">
        <v>88</v>
      </c>
      <c r="C94" s="30">
        <v>257</v>
      </c>
      <c r="D94" s="31" t="s">
        <v>415</v>
      </c>
      <c r="E94" s="30">
        <v>1971</v>
      </c>
      <c r="F94" s="32">
        <f t="shared" si="3"/>
        <v>43</v>
      </c>
      <c r="G94" s="31"/>
      <c r="H94" s="31" t="s">
        <v>405</v>
      </c>
      <c r="I94" s="33">
        <v>5.7418981481481481E-2</v>
      </c>
      <c r="J94" s="49">
        <f t="shared" si="4"/>
        <v>4.4628099173553721</v>
      </c>
      <c r="K94" s="57">
        <v>41</v>
      </c>
      <c r="L94" s="37"/>
    </row>
    <row r="95" spans="2:12">
      <c r="B95" s="29">
        <v>89</v>
      </c>
      <c r="C95" s="30">
        <v>395</v>
      </c>
      <c r="D95" s="31" t="s">
        <v>498</v>
      </c>
      <c r="E95" s="30">
        <v>1944</v>
      </c>
      <c r="F95" s="32">
        <f t="shared" si="3"/>
        <v>70</v>
      </c>
      <c r="G95" s="31"/>
      <c r="H95" s="31" t="s">
        <v>177</v>
      </c>
      <c r="I95" s="33">
        <v>5.7557870370370377E-2</v>
      </c>
      <c r="J95" s="49">
        <f t="shared" si="4"/>
        <v>4.4520410215161874</v>
      </c>
      <c r="K95" s="57"/>
      <c r="L95" s="37">
        <v>48</v>
      </c>
    </row>
    <row r="96" spans="2:12">
      <c r="B96" s="29">
        <v>90</v>
      </c>
      <c r="C96" s="30">
        <v>360</v>
      </c>
      <c r="D96" s="31" t="s">
        <v>416</v>
      </c>
      <c r="E96" s="30">
        <v>1968</v>
      </c>
      <c r="F96" s="32">
        <f t="shared" si="3"/>
        <v>46</v>
      </c>
      <c r="G96" s="31"/>
      <c r="H96" s="31" t="s">
        <v>177</v>
      </c>
      <c r="I96" s="33">
        <v>5.7673611111111113E-2</v>
      </c>
      <c r="J96" s="49">
        <f t="shared" si="4"/>
        <v>4.4431065623118604</v>
      </c>
      <c r="K96" s="57">
        <v>42</v>
      </c>
      <c r="L96" s="37"/>
    </row>
    <row r="97" spans="2:12">
      <c r="B97" s="29">
        <v>91</v>
      </c>
      <c r="C97" s="30">
        <v>385</v>
      </c>
      <c r="D97" s="31" t="s">
        <v>499</v>
      </c>
      <c r="E97" s="30">
        <v>2004</v>
      </c>
      <c r="F97" s="32">
        <f t="shared" si="3"/>
        <v>10</v>
      </c>
      <c r="G97" s="31"/>
      <c r="H97" s="31" t="s">
        <v>177</v>
      </c>
      <c r="I97" s="33">
        <v>5.768518518518518E-2</v>
      </c>
      <c r="J97" s="49">
        <f t="shared" si="4"/>
        <v>4.442215088282504</v>
      </c>
      <c r="K97" s="57"/>
      <c r="L97" s="37">
        <v>49</v>
      </c>
    </row>
    <row r="98" spans="2:12">
      <c r="B98" s="29">
        <v>92</v>
      </c>
      <c r="C98" s="30">
        <v>324</v>
      </c>
      <c r="D98" s="31" t="s">
        <v>500</v>
      </c>
      <c r="E98" s="30">
        <v>1946</v>
      </c>
      <c r="F98" s="32">
        <f t="shared" si="3"/>
        <v>68</v>
      </c>
      <c r="G98" s="31"/>
      <c r="H98" s="31" t="s">
        <v>501</v>
      </c>
      <c r="I98" s="33">
        <v>5.7997685185185187E-2</v>
      </c>
      <c r="J98" s="49">
        <f t="shared" si="4"/>
        <v>4.4182797844741568</v>
      </c>
      <c r="K98" s="57"/>
      <c r="L98" s="37">
        <v>50</v>
      </c>
    </row>
    <row r="99" spans="2:12">
      <c r="B99" s="29">
        <v>93</v>
      </c>
      <c r="C99" s="30">
        <v>377</v>
      </c>
      <c r="D99" s="31" t="s">
        <v>417</v>
      </c>
      <c r="E99" s="30">
        <v>1992</v>
      </c>
      <c r="F99" s="32">
        <f t="shared" si="3"/>
        <v>22</v>
      </c>
      <c r="G99" s="31" t="s">
        <v>418</v>
      </c>
      <c r="H99" s="31" t="s">
        <v>177</v>
      </c>
      <c r="I99" s="33">
        <v>5.8217592592592592E-2</v>
      </c>
      <c r="J99" s="49">
        <f t="shared" si="4"/>
        <v>4.4015904572564608</v>
      </c>
      <c r="K99" s="57">
        <v>43</v>
      </c>
      <c r="L99" s="37"/>
    </row>
    <row r="100" spans="2:12">
      <c r="B100" s="29">
        <v>94</v>
      </c>
      <c r="C100" s="30">
        <v>397</v>
      </c>
      <c r="D100" s="31" t="s">
        <v>419</v>
      </c>
      <c r="E100" s="30">
        <v>2006</v>
      </c>
      <c r="F100" s="32">
        <f t="shared" si="3"/>
        <v>8</v>
      </c>
      <c r="G100" s="31" t="s">
        <v>36</v>
      </c>
      <c r="H100" s="31" t="s">
        <v>13</v>
      </c>
      <c r="I100" s="33">
        <v>5.8495370370370371E-2</v>
      </c>
      <c r="J100" s="49">
        <f t="shared" si="4"/>
        <v>4.380688563514048</v>
      </c>
      <c r="K100" s="57">
        <v>44</v>
      </c>
      <c r="L100" s="37"/>
    </row>
    <row r="101" spans="2:12">
      <c r="B101" s="29">
        <v>95</v>
      </c>
      <c r="C101" s="30">
        <v>396</v>
      </c>
      <c r="D101" s="31" t="s">
        <v>420</v>
      </c>
      <c r="E101" s="30">
        <v>2005</v>
      </c>
      <c r="F101" s="32">
        <f t="shared" si="3"/>
        <v>9</v>
      </c>
      <c r="G101" s="31"/>
      <c r="H101" s="31" t="s">
        <v>188</v>
      </c>
      <c r="I101" s="33">
        <v>5.8576388888888886E-2</v>
      </c>
      <c r="J101" s="49">
        <f t="shared" si="4"/>
        <v>4.3746295198577361</v>
      </c>
      <c r="K101" s="57">
        <v>45</v>
      </c>
      <c r="L101" s="37"/>
    </row>
    <row r="102" spans="2:12">
      <c r="B102" s="29">
        <v>96</v>
      </c>
      <c r="C102" s="30">
        <v>394</v>
      </c>
      <c r="D102" s="31" t="s">
        <v>502</v>
      </c>
      <c r="E102" s="30">
        <v>1974</v>
      </c>
      <c r="F102" s="32">
        <f t="shared" si="3"/>
        <v>40</v>
      </c>
      <c r="G102" s="31"/>
      <c r="H102" s="31" t="s">
        <v>188</v>
      </c>
      <c r="I102" s="33">
        <v>5.8576388888888886E-2</v>
      </c>
      <c r="J102" s="49">
        <f t="shared" si="4"/>
        <v>4.3746295198577361</v>
      </c>
      <c r="K102" s="57"/>
      <c r="L102" s="37">
        <v>51</v>
      </c>
    </row>
    <row r="103" spans="2:12">
      <c r="B103" s="29">
        <v>97</v>
      </c>
      <c r="C103" s="30">
        <v>322</v>
      </c>
      <c r="D103" s="31" t="s">
        <v>421</v>
      </c>
      <c r="E103" s="30">
        <v>2000</v>
      </c>
      <c r="F103" s="32">
        <f t="shared" ref="F103:F134" si="5">2014-E103</f>
        <v>14</v>
      </c>
      <c r="G103" s="31" t="s">
        <v>223</v>
      </c>
      <c r="H103" s="31" t="s">
        <v>103</v>
      </c>
      <c r="I103" s="33">
        <v>5.8877314814814813E-2</v>
      </c>
      <c r="J103" s="49">
        <f t="shared" si="4"/>
        <v>4.3522704934145864</v>
      </c>
      <c r="K103" s="57">
        <v>46</v>
      </c>
      <c r="L103" s="37"/>
    </row>
    <row r="104" spans="2:12">
      <c r="B104" s="29">
        <v>98</v>
      </c>
      <c r="C104" s="30">
        <v>347</v>
      </c>
      <c r="D104" s="31" t="s">
        <v>503</v>
      </c>
      <c r="E104" s="30">
        <v>1976</v>
      </c>
      <c r="F104" s="32">
        <f t="shared" si="5"/>
        <v>38</v>
      </c>
      <c r="G104" s="31"/>
      <c r="H104" s="31" t="s">
        <v>228</v>
      </c>
      <c r="I104" s="33">
        <v>5.8900462962962967E-2</v>
      </c>
      <c r="J104" s="49">
        <f t="shared" si="4"/>
        <v>4.3505600314403612</v>
      </c>
      <c r="K104" s="57"/>
      <c r="L104" s="37">
        <v>52</v>
      </c>
    </row>
    <row r="105" spans="2:12">
      <c r="B105" s="29">
        <v>99</v>
      </c>
      <c r="C105" s="30">
        <v>265</v>
      </c>
      <c r="D105" s="31" t="s">
        <v>422</v>
      </c>
      <c r="E105" s="30">
        <v>2004</v>
      </c>
      <c r="F105" s="32">
        <f t="shared" si="5"/>
        <v>10</v>
      </c>
      <c r="G105" s="31" t="s">
        <v>11</v>
      </c>
      <c r="H105" s="31" t="s">
        <v>9</v>
      </c>
      <c r="I105" s="33">
        <v>5.9409722222222218E-2</v>
      </c>
      <c r="J105" s="49">
        <f t="shared" si="4"/>
        <v>4.3132670952659264</v>
      </c>
      <c r="K105" s="57">
        <v>47</v>
      </c>
      <c r="L105" s="37"/>
    </row>
    <row r="106" spans="2:12">
      <c r="B106" s="29">
        <v>100</v>
      </c>
      <c r="C106" s="30">
        <v>279</v>
      </c>
      <c r="D106" s="31" t="s">
        <v>504</v>
      </c>
      <c r="E106" s="30">
        <v>1994</v>
      </c>
      <c r="F106" s="32">
        <f t="shared" si="5"/>
        <v>20</v>
      </c>
      <c r="G106" s="31"/>
      <c r="H106" s="31" t="s">
        <v>177</v>
      </c>
      <c r="I106" s="33">
        <v>5.9675925925925931E-2</v>
      </c>
      <c r="J106" s="49">
        <f t="shared" si="4"/>
        <v>4.2940263770364622</v>
      </c>
      <c r="K106" s="57"/>
      <c r="L106" s="37">
        <v>53</v>
      </c>
    </row>
    <row r="107" spans="2:12">
      <c r="B107" s="29">
        <v>101</v>
      </c>
      <c r="C107" s="30">
        <v>251</v>
      </c>
      <c r="D107" s="31" t="s">
        <v>423</v>
      </c>
      <c r="E107" s="30">
        <v>1957</v>
      </c>
      <c r="F107" s="32">
        <f t="shared" si="5"/>
        <v>57</v>
      </c>
      <c r="G107" s="31"/>
      <c r="H107" s="31" t="s">
        <v>262</v>
      </c>
      <c r="I107" s="33">
        <v>6.084490740740741E-2</v>
      </c>
      <c r="J107" s="49">
        <f t="shared" si="4"/>
        <v>4.2115274871599766</v>
      </c>
      <c r="K107" s="57">
        <v>48</v>
      </c>
      <c r="L107" s="37"/>
    </row>
    <row r="108" spans="2:12">
      <c r="B108" s="29">
        <v>102</v>
      </c>
      <c r="C108" s="30">
        <v>325</v>
      </c>
      <c r="D108" s="31" t="s">
        <v>424</v>
      </c>
      <c r="E108" s="30">
        <v>1956</v>
      </c>
      <c r="F108" s="32">
        <f t="shared" si="5"/>
        <v>58</v>
      </c>
      <c r="G108" s="31"/>
      <c r="H108" s="31" t="s">
        <v>52</v>
      </c>
      <c r="I108" s="33">
        <v>6.1643518518518514E-2</v>
      </c>
      <c r="J108" s="49">
        <f t="shared" si="4"/>
        <v>4.1569658280135187</v>
      </c>
      <c r="K108" s="57">
        <v>49</v>
      </c>
      <c r="L108" s="37"/>
    </row>
    <row r="109" spans="2:12">
      <c r="B109" s="29">
        <v>103</v>
      </c>
      <c r="C109" s="30">
        <v>269</v>
      </c>
      <c r="D109" s="31" t="s">
        <v>425</v>
      </c>
      <c r="E109" s="30">
        <v>1971</v>
      </c>
      <c r="F109" s="32">
        <f t="shared" si="5"/>
        <v>43</v>
      </c>
      <c r="G109" s="31" t="s">
        <v>25</v>
      </c>
      <c r="H109" s="31" t="s">
        <v>15</v>
      </c>
      <c r="I109" s="33">
        <v>6.1932870370370374E-2</v>
      </c>
      <c r="J109" s="49">
        <f t="shared" si="4"/>
        <v>4.1375443842272475</v>
      </c>
      <c r="K109" s="57">
        <v>50</v>
      </c>
      <c r="L109" s="37"/>
    </row>
    <row r="110" spans="2:12">
      <c r="B110" s="29">
        <v>104</v>
      </c>
      <c r="C110" s="30">
        <v>337</v>
      </c>
      <c r="D110" s="31" t="s">
        <v>505</v>
      </c>
      <c r="E110" s="30">
        <v>2005</v>
      </c>
      <c r="F110" s="32">
        <f t="shared" si="5"/>
        <v>9</v>
      </c>
      <c r="G110" s="31"/>
      <c r="H110" s="31" t="s">
        <v>103</v>
      </c>
      <c r="I110" s="33">
        <v>6.2916666666666662E-2</v>
      </c>
      <c r="J110" s="49">
        <f t="shared" si="4"/>
        <v>4.072847682119205</v>
      </c>
      <c r="K110" s="57"/>
      <c r="L110" s="37">
        <v>54</v>
      </c>
    </row>
    <row r="111" spans="2:12">
      <c r="B111" s="29">
        <v>105</v>
      </c>
      <c r="C111" s="30">
        <v>328</v>
      </c>
      <c r="D111" s="31" t="s">
        <v>426</v>
      </c>
      <c r="E111" s="30">
        <v>1959</v>
      </c>
      <c r="F111" s="32">
        <f t="shared" si="5"/>
        <v>55</v>
      </c>
      <c r="G111" s="31" t="s">
        <v>427</v>
      </c>
      <c r="H111" s="31" t="s">
        <v>9</v>
      </c>
      <c r="I111" s="33">
        <v>6.3495370370370369E-2</v>
      </c>
      <c r="J111" s="49">
        <f t="shared" si="4"/>
        <v>4.0357273058694858</v>
      </c>
      <c r="K111" s="57">
        <v>51</v>
      </c>
      <c r="L111" s="37"/>
    </row>
    <row r="112" spans="2:12">
      <c r="B112" s="29">
        <v>106</v>
      </c>
      <c r="C112" s="30">
        <v>354</v>
      </c>
      <c r="D112" s="31" t="s">
        <v>428</v>
      </c>
      <c r="E112" s="30">
        <v>1953</v>
      </c>
      <c r="F112" s="32">
        <f t="shared" si="5"/>
        <v>61</v>
      </c>
      <c r="G112" s="31" t="s">
        <v>429</v>
      </c>
      <c r="H112" s="31" t="s">
        <v>9</v>
      </c>
      <c r="I112" s="33">
        <v>6.4965277777777775E-2</v>
      </c>
      <c r="J112" s="49">
        <f t="shared" si="4"/>
        <v>3.9444147514698025</v>
      </c>
      <c r="K112" s="57">
        <v>52</v>
      </c>
      <c r="L112" s="37"/>
    </row>
    <row r="113" spans="2:12">
      <c r="B113" s="29">
        <v>107</v>
      </c>
      <c r="C113" s="30">
        <v>333</v>
      </c>
      <c r="D113" s="31" t="s">
        <v>506</v>
      </c>
      <c r="E113" s="30">
        <v>2006</v>
      </c>
      <c r="F113" s="32">
        <f t="shared" si="5"/>
        <v>8</v>
      </c>
      <c r="G113" s="31" t="s">
        <v>507</v>
      </c>
      <c r="H113" s="31" t="s">
        <v>153</v>
      </c>
      <c r="I113" s="33">
        <v>6.5023148148148149E-2</v>
      </c>
      <c r="J113" s="49">
        <f t="shared" si="4"/>
        <v>3.9409042363830542</v>
      </c>
      <c r="K113" s="57"/>
      <c r="L113" s="37">
        <v>55</v>
      </c>
    </row>
    <row r="114" spans="2:12">
      <c r="B114" s="29">
        <v>108</v>
      </c>
      <c r="C114" s="30">
        <v>334</v>
      </c>
      <c r="D114" s="31" t="s">
        <v>430</v>
      </c>
      <c r="E114" s="30">
        <v>1972</v>
      </c>
      <c r="F114" s="32">
        <f t="shared" si="5"/>
        <v>42</v>
      </c>
      <c r="G114" s="31"/>
      <c r="H114" s="31" t="s">
        <v>153</v>
      </c>
      <c r="I114" s="33">
        <v>6.6053240740740746E-2</v>
      </c>
      <c r="J114" s="49">
        <f t="shared" si="4"/>
        <v>3.8794462940248815</v>
      </c>
      <c r="K114" s="57">
        <v>53</v>
      </c>
      <c r="L114" s="37"/>
    </row>
    <row r="115" spans="2:12">
      <c r="B115" s="29">
        <v>109</v>
      </c>
      <c r="C115" s="30">
        <v>261</v>
      </c>
      <c r="D115" s="31" t="s">
        <v>508</v>
      </c>
      <c r="E115" s="30">
        <v>1942</v>
      </c>
      <c r="F115" s="32">
        <f t="shared" si="5"/>
        <v>72</v>
      </c>
      <c r="G115" s="31"/>
      <c r="H115" s="31" t="s">
        <v>509</v>
      </c>
      <c r="I115" s="33">
        <v>6.6817129629629629E-2</v>
      </c>
      <c r="J115" s="49">
        <f t="shared" si="4"/>
        <v>3.835094404988741</v>
      </c>
      <c r="K115" s="57"/>
      <c r="L115" s="37">
        <v>56</v>
      </c>
    </row>
    <row r="116" spans="2:12" ht="13.5" thickBot="1">
      <c r="B116" s="40">
        <v>110</v>
      </c>
      <c r="C116" s="41">
        <v>336</v>
      </c>
      <c r="D116" s="42" t="s">
        <v>510</v>
      </c>
      <c r="E116" s="41">
        <v>1957</v>
      </c>
      <c r="F116" s="43">
        <f t="shared" si="5"/>
        <v>57</v>
      </c>
      <c r="G116" s="42" t="s">
        <v>511</v>
      </c>
      <c r="H116" s="42" t="s">
        <v>512</v>
      </c>
      <c r="I116" s="44">
        <v>7.1249999999999994E-2</v>
      </c>
      <c r="J116" s="50">
        <f t="shared" si="4"/>
        <v>3.5964912280701755</v>
      </c>
      <c r="K116" s="61"/>
      <c r="L116" s="47">
        <v>57</v>
      </c>
    </row>
    <row r="117" spans="2:12" ht="13.5" thickBot="1"/>
    <row r="118" spans="2:12">
      <c r="H118" s="76" t="s">
        <v>542</v>
      </c>
      <c r="I118" s="77"/>
      <c r="J118" s="112" t="s">
        <v>543</v>
      </c>
      <c r="K118" s="113"/>
      <c r="L118" s="114"/>
    </row>
    <row r="119" spans="2:12">
      <c r="H119" s="78"/>
      <c r="I119" s="79"/>
      <c r="J119" s="115"/>
      <c r="K119" s="116"/>
      <c r="L119" s="117"/>
    </row>
    <row r="120" spans="2:12" ht="12.75" customHeight="1">
      <c r="H120" s="85">
        <f>AVERAGE(F7:F116)</f>
        <v>40.636363636363633</v>
      </c>
      <c r="I120" s="86"/>
      <c r="J120" s="118">
        <f>AVERAGE(I7:I116)</f>
        <v>5.0844696969696963E-2</v>
      </c>
      <c r="K120" s="119"/>
      <c r="L120" s="120"/>
    </row>
    <row r="121" spans="2:12" ht="13.5" customHeight="1" thickBot="1">
      <c r="H121" s="87"/>
      <c r="I121" s="88"/>
      <c r="J121" s="121"/>
      <c r="K121" s="122"/>
      <c r="L121" s="123"/>
    </row>
  </sheetData>
  <sheetProtection sheet="1" objects="1" scenarios="1"/>
  <mergeCells count="7">
    <mergeCell ref="H118:I119"/>
    <mergeCell ref="H120:I121"/>
    <mergeCell ref="J118:L119"/>
    <mergeCell ref="J120:L121"/>
    <mergeCell ref="B2:L2"/>
    <mergeCell ref="B3:L3"/>
    <mergeCell ref="B4:L4"/>
  </mergeCells>
  <pageMargins left="0.78740157480314965" right="0.78740157480314965" top="0.39370078740157483" bottom="0.39370078740157483" header="0" footer="0"/>
  <pageSetup paperSize="9" firstPageNumber="0" orientation="landscape" horizontalDpi="300" verticalDpi="300" r:id="rId1"/>
  <headerFooter alignWithMargins="0">
    <oddFooter>&amp;LJeizinen 2014&amp;CPage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3"/>
  <sheetViews>
    <sheetView showGridLines="0" workbookViewId="0">
      <selection activeCell="AB1" sqref="AB1"/>
    </sheetView>
  </sheetViews>
  <sheetFormatPr baseColWidth="10" defaultRowHeight="12.75"/>
  <cols>
    <col min="1" max="16384" width="11.42578125" style="20"/>
  </cols>
  <sheetData>
    <row r="3" spans="7:11">
      <c r="G3" s="124" t="s">
        <v>537</v>
      </c>
      <c r="H3" s="124"/>
      <c r="I3" s="124"/>
      <c r="J3" s="124"/>
      <c r="K3" s="124"/>
    </row>
    <row r="4" spans="7:11">
      <c r="G4" s="124"/>
      <c r="H4" s="124"/>
      <c r="I4" s="124"/>
      <c r="J4" s="124"/>
      <c r="K4" s="124"/>
    </row>
    <row r="8" spans="7:11">
      <c r="G8" s="125" t="s">
        <v>538</v>
      </c>
      <c r="H8" s="125"/>
      <c r="I8" s="125"/>
      <c r="J8" s="125"/>
      <c r="K8" s="125"/>
    </row>
    <row r="9" spans="7:11">
      <c r="G9" s="125"/>
      <c r="H9" s="125"/>
      <c r="I9" s="125"/>
      <c r="J9" s="125"/>
      <c r="K9" s="125"/>
    </row>
    <row r="10" spans="7:11">
      <c r="G10" s="125"/>
      <c r="H10" s="125"/>
      <c r="I10" s="125"/>
      <c r="J10" s="125"/>
      <c r="K10" s="125"/>
    </row>
    <row r="11" spans="7:11">
      <c r="G11" s="125"/>
      <c r="H11" s="125"/>
      <c r="I11" s="125"/>
      <c r="J11" s="125"/>
      <c r="K11" s="125"/>
    </row>
    <row r="12" spans="7:11">
      <c r="G12" s="125"/>
      <c r="H12" s="125"/>
      <c r="I12" s="125"/>
      <c r="J12" s="125"/>
      <c r="K12" s="125"/>
    </row>
    <row r="13" spans="7:11">
      <c r="G13" s="125"/>
      <c r="H13" s="125"/>
      <c r="I13" s="125"/>
      <c r="J13" s="125"/>
      <c r="K13" s="125"/>
    </row>
    <row r="14" spans="7:11">
      <c r="G14" s="125"/>
      <c r="H14" s="125"/>
      <c r="I14" s="125"/>
      <c r="J14" s="125"/>
      <c r="K14" s="125"/>
    </row>
    <row r="15" spans="7:11">
      <c r="G15" s="125"/>
      <c r="H15" s="125"/>
      <c r="I15" s="125"/>
      <c r="J15" s="125"/>
      <c r="K15" s="125"/>
    </row>
    <row r="16" spans="7:11">
      <c r="G16" s="125"/>
      <c r="H16" s="125"/>
      <c r="I16" s="125"/>
      <c r="J16" s="125"/>
      <c r="K16" s="125"/>
    </row>
    <row r="19" spans="1:11">
      <c r="G19" s="126" t="s">
        <v>534</v>
      </c>
      <c r="H19" s="126"/>
      <c r="I19" s="126"/>
      <c r="J19" s="126"/>
      <c r="K19" s="126"/>
    </row>
    <row r="20" spans="1:11">
      <c r="G20" s="126"/>
      <c r="H20" s="126"/>
      <c r="I20" s="126"/>
      <c r="J20" s="126"/>
      <c r="K20" s="126"/>
    </row>
    <row r="22" spans="1:11">
      <c r="G22" s="126" t="s">
        <v>535</v>
      </c>
      <c r="H22" s="126"/>
      <c r="I22" s="126"/>
      <c r="J22" s="126"/>
      <c r="K22" s="126"/>
    </row>
    <row r="23" spans="1:11">
      <c r="G23" s="126"/>
      <c r="H23" s="126"/>
      <c r="I23" s="126"/>
      <c r="J23" s="126"/>
      <c r="K23" s="126"/>
    </row>
    <row r="26" spans="1:11">
      <c r="A26" s="127" t="s">
        <v>536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</sheetData>
  <sheetProtection sheet="1" objects="1" scenarios="1"/>
  <mergeCells count="5">
    <mergeCell ref="G3:K4"/>
    <mergeCell ref="G8:K16"/>
    <mergeCell ref="G19:K20"/>
    <mergeCell ref="G22:K23"/>
    <mergeCell ref="A26:K43"/>
  </mergeCells>
  <printOptions horizontalCentered="1" verticalCentered="1"/>
  <pageMargins left="0.78740157480314965" right="0.78740157480314965" top="0.39370078740157483" bottom="0.39370078740157483" header="0" footer="0"/>
  <pageSetup paperSize="9" orientation="landscape" horizontalDpi="4294967292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course</vt:lpstr>
      <vt:lpstr>marche</vt:lpstr>
      <vt:lpstr>couverture</vt:lpstr>
      <vt:lpstr>couverture!Zone_d_impression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DODELER</dc:creator>
  <cp:lastModifiedBy>DODELER</cp:lastModifiedBy>
  <cp:lastPrinted>2014-10-21T16:03:03Z</cp:lastPrinted>
  <dcterms:created xsi:type="dcterms:W3CDTF">2014-10-21T11:49:17Z</dcterms:created>
  <dcterms:modified xsi:type="dcterms:W3CDTF">2014-10-21T16:04:59Z</dcterms:modified>
</cp:coreProperties>
</file>